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DieseArbeitsmappe"/>
  <bookViews>
    <workbookView xWindow="12285" yWindow="165" windowWidth="15285" windowHeight="12765" tabRatio="760"/>
  </bookViews>
  <sheets>
    <sheet name="LEER" sheetId="485" r:id="rId1"/>
    <sheet name="Modul1" sheetId="12" state="veryHidden" r:id="rId2"/>
    <sheet name="Tabelle1" sheetId="258" r:id="rId3"/>
  </sheets>
  <definedNames>
    <definedName name="_xlnm._FilterDatabase" localSheetId="0" hidden="1">LEER!$A$3:$AH$227</definedName>
    <definedName name="AWAY1" localSheetId="0">LEER!$Q$27</definedName>
    <definedName name="AWAY1">#REF!</definedName>
    <definedName name="AWAY2" localSheetId="0">LEER!$AG$27</definedName>
    <definedName name="AWAY2">#REF!</definedName>
    <definedName name="CLUB1" localSheetId="0">LEER!$O$5</definedName>
    <definedName name="CLUB1">#REF!</definedName>
    <definedName name="CLUB1_AWAY1" localSheetId="0">LEER!$A$241:$Q$242</definedName>
    <definedName name="CLUB1_AWAY1">#REF!</definedName>
    <definedName name="CLUB1_AWAY2" localSheetId="0">LEER!$R$241:$AG$242</definedName>
    <definedName name="CLUB1_AWAY2">#REF!</definedName>
    <definedName name="CLUB1_HOME1" localSheetId="0">LEER!$A$239:$Q$240</definedName>
    <definedName name="CLUB1_HOME1">#REF!</definedName>
    <definedName name="CLUB1_HOME2" localSheetId="0">LEER!$R$239:$AG$240</definedName>
    <definedName name="CLUB1_HOME2">#REF!</definedName>
    <definedName name="CLUB1_SIEGE1" localSheetId="0">LEER!$A$233:$Q$235</definedName>
    <definedName name="CLUB1_SIEGE1">#REF!</definedName>
    <definedName name="CLUB1_SIEGE2" localSheetId="0">LEER!$R$233:$AG$235</definedName>
    <definedName name="CLUB1_SIEGE2">#REF!</definedName>
    <definedName name="CLUB1_UNENTSCHIEDEN1" localSheetId="0">LEER!$A$236:$Q$238</definedName>
    <definedName name="CLUB1_UNENTSCHIEDEN1">#REF!</definedName>
    <definedName name="CLUB1_UNENTSCHIEDEN2" localSheetId="0">LEER!$R$236:$AG$238</definedName>
    <definedName name="CLUB1_UNENTSCHIEDEN2">#REF!</definedName>
    <definedName name="CLUB10" localSheetId="0">LEER!$O$13</definedName>
    <definedName name="CLUB10">#REF!</definedName>
    <definedName name="CLUB10_AWAY1" localSheetId="0">LEER!$A$340:$Q$341</definedName>
    <definedName name="CLUB10_AWAY1">#REF!</definedName>
    <definedName name="CLUB10_AWAY2" localSheetId="0">LEER!$R$340:$AG$341</definedName>
    <definedName name="CLUB10_AWAY2">#REF!</definedName>
    <definedName name="CLUB10_HOME1" localSheetId="0">LEER!$A$338:$Q$339</definedName>
    <definedName name="CLUB10_HOME1">#REF!</definedName>
    <definedName name="CLUB10_HOME2" localSheetId="0">LEER!$R$338:$AG$339</definedName>
    <definedName name="CLUB10_HOME2">#REF!</definedName>
    <definedName name="CLUB10_SIEGE1" localSheetId="0">LEER!$A$332:$Q$334</definedName>
    <definedName name="CLUB10_SIEGE1">#REF!</definedName>
    <definedName name="CLUB10_SIEGE2" localSheetId="0">LEER!$R$332:$AG$334</definedName>
    <definedName name="CLUB10_SIEGE2">#REF!</definedName>
    <definedName name="CLUB10_UNENTSCHIEDEN1" localSheetId="0">LEER!$A$335:$Q$337</definedName>
    <definedName name="CLUB10_UNENTSCHIEDEN1">#REF!</definedName>
    <definedName name="CLUB10_UNENTSCHIEDEN2" localSheetId="0">LEER!$R$335:$AG$337</definedName>
    <definedName name="CLUB10_UNENTSCHIEDEN2">#REF!</definedName>
    <definedName name="CLUB11" localSheetId="0">LEER!$O$14</definedName>
    <definedName name="CLUB11">#REF!</definedName>
    <definedName name="CLUB11_AWAY1" localSheetId="0">LEER!$A$351:$Q$352</definedName>
    <definedName name="CLUB11_AWAY1">#REF!</definedName>
    <definedName name="CLUB11_AWAY2" localSheetId="0">LEER!$R$351:$AG$352</definedName>
    <definedName name="CLUB11_AWAY2">#REF!</definedName>
    <definedName name="CLUB11_HOME1" localSheetId="0">LEER!$A$349:$Q$350</definedName>
    <definedName name="CLUB11_HOME1">#REF!</definedName>
    <definedName name="CLUB11_HOME2" localSheetId="0">LEER!$R$349:$AG$350</definedName>
    <definedName name="CLUB11_HOME2">#REF!</definedName>
    <definedName name="CLUB11_SIEGE1" localSheetId="0">LEER!$A$343:$Q$345</definedName>
    <definedName name="CLUB11_SIEGE1">#REF!</definedName>
    <definedName name="CLUB11_SIEGE2" localSheetId="0">LEER!$R$343:$AG$345</definedName>
    <definedName name="CLUB11_SIEGE2">#REF!</definedName>
    <definedName name="CLUB11_UNENTSCHIEDEN1" localSheetId="0">LEER!$A$346:$Q$348</definedName>
    <definedName name="CLUB11_UNENTSCHIEDEN1">#REF!</definedName>
    <definedName name="CLUB11_UNENTSCHIEDEN2" localSheetId="0">LEER!$R$346:$AG$348</definedName>
    <definedName name="CLUB11_UNENTSCHIEDEN2">#REF!</definedName>
    <definedName name="CLUB12" localSheetId="0">LEER!$O$8</definedName>
    <definedName name="CLUB12">#REF!</definedName>
    <definedName name="CLUB12_AWAY1" localSheetId="0">LEER!$A$362:$Q$363</definedName>
    <definedName name="CLUB12_AWAY1">#REF!</definedName>
    <definedName name="CLUB12_AWAY2" localSheetId="0">LEER!$R$362:$AG$363</definedName>
    <definedName name="CLUB12_AWAY2">#REF!</definedName>
    <definedName name="CLUB12_HOME1" localSheetId="0">LEER!$A$360:$Q$361</definedName>
    <definedName name="CLUB12_HOME1">#REF!</definedName>
    <definedName name="CLUB12_HOME2" localSheetId="0">LEER!$R$360:$AG$361</definedName>
    <definedName name="CLUB12_HOME2">#REF!</definedName>
    <definedName name="CLUB12_SIEGE1" localSheetId="0">LEER!$A$354:$Q$356</definedName>
    <definedName name="CLUB12_SIEGE1">#REF!</definedName>
    <definedName name="CLUB12_SIEGE2" localSheetId="0">LEER!$R$354:$AG$356</definedName>
    <definedName name="CLUB12_SIEGE2">#REF!</definedName>
    <definedName name="CLUB12_UNENTSCHIEDEN1" localSheetId="0">LEER!$A$357:$Q$359</definedName>
    <definedName name="CLUB12_UNENTSCHIEDEN1">#REF!</definedName>
    <definedName name="CLUB12_UNENTSCHIEDEN2" localSheetId="0">LEER!$R$357:$AG$359</definedName>
    <definedName name="CLUB12_UNENTSCHIEDEN2">#REF!</definedName>
    <definedName name="CLUB13" localSheetId="0">LEER!$O$15</definedName>
    <definedName name="CLUB13">#REF!</definedName>
    <definedName name="CLUB13_AWAY1" localSheetId="0">LEER!$A$373:$Q$374</definedName>
    <definedName name="CLUB13_AWAY1">#REF!</definedName>
    <definedName name="CLUB13_AWAY2" localSheetId="0">LEER!$R$373:$AG$374</definedName>
    <definedName name="CLUB13_AWAY2">#REF!</definedName>
    <definedName name="CLUB13_HOME1" localSheetId="0">LEER!$A$371:$Q$372</definedName>
    <definedName name="CLUB13_HOME1">#REF!</definedName>
    <definedName name="CLUB13_HOME2" localSheetId="0">LEER!$R$371:$AG$372</definedName>
    <definedName name="CLUB13_HOME2">#REF!</definedName>
    <definedName name="CLUB13_SIEGE1" localSheetId="0">LEER!$A$365:$Q$367</definedName>
    <definedName name="CLUB13_SIEGE1">#REF!</definedName>
    <definedName name="CLUB13_SIEGE2" localSheetId="0">LEER!$R$365:$AG$367</definedName>
    <definedName name="CLUB13_SIEGE2">#REF!</definedName>
    <definedName name="CLUB13_UNENTSCHIEDEN1" localSheetId="0">LEER!$A$368:$Q$370</definedName>
    <definedName name="CLUB13_UNENTSCHIEDEN1">#REF!</definedName>
    <definedName name="CLUB13_UNENTSCHIEDEN2" localSheetId="0">LEER!$R$368:$AG$370</definedName>
    <definedName name="CLUB13_UNENTSCHIEDEN2">#REF!</definedName>
    <definedName name="CLUB14" localSheetId="0">LEER!$O$18</definedName>
    <definedName name="CLUB14">#REF!</definedName>
    <definedName name="CLUB14_AWAY1" localSheetId="0">LEER!$A$384:$Q$385</definedName>
    <definedName name="CLUB14_AWAY1">#REF!</definedName>
    <definedName name="CLUB14_AWAY2" localSheetId="0">LEER!$R$384:$AG$385</definedName>
    <definedName name="CLUB14_AWAY2">#REF!</definedName>
    <definedName name="CLUB14_HOME1" localSheetId="0">LEER!$A$382:$Q$383</definedName>
    <definedName name="CLUB14_HOME1">#REF!</definedName>
    <definedName name="CLUB14_HOME2" localSheetId="0">LEER!$R$382:$AG$383</definedName>
    <definedName name="CLUB14_HOME2">#REF!</definedName>
    <definedName name="CLUB14_SIEGE1" localSheetId="0">LEER!$A$376:$Q$378</definedName>
    <definedName name="CLUB14_SIEGE1">#REF!</definedName>
    <definedName name="CLUB14_SIEGE2" localSheetId="0">LEER!$R$376:$AG$378</definedName>
    <definedName name="CLUB14_SIEGE2">#REF!</definedName>
    <definedName name="CLUB14_UNENTSCHIEDEN1" localSheetId="0">LEER!$A$379:$R$381</definedName>
    <definedName name="CLUB14_UNENTSCHIEDEN1">#REF!</definedName>
    <definedName name="CLUB14_UNENTSCHIEDEN2" localSheetId="0">LEER!$R$379:$AG$381</definedName>
    <definedName name="CLUB14_UNENTSCHIEDEN2">#REF!</definedName>
    <definedName name="CLUB2" localSheetId="0">LEER!$O$10</definedName>
    <definedName name="CLUB2">#REF!</definedName>
    <definedName name="CLUB2_AWAY1" localSheetId="0">LEER!$A$252:$Q$253</definedName>
    <definedName name="CLUB2_AWAY1">#REF!</definedName>
    <definedName name="CLUB2_AWAY2" localSheetId="0">LEER!$R$252:$AG$253</definedName>
    <definedName name="CLUB2_AWAY2">#REF!</definedName>
    <definedName name="CLUB2_HOME1" localSheetId="0">LEER!$A$250:$Q$251</definedName>
    <definedName name="CLUB2_HOME1">#REF!</definedName>
    <definedName name="CLUB2_HOME2" localSheetId="0">LEER!$R$250:$AG$251</definedName>
    <definedName name="CLUB2_HOME2">#REF!</definedName>
    <definedName name="CLUB2_SIEGE1" localSheetId="0">LEER!$A$244:$Q$246</definedName>
    <definedName name="CLUB2_SIEGE1">#REF!</definedName>
    <definedName name="CLUB2_SIEGE2" localSheetId="0">LEER!$R$244:$AG$246</definedName>
    <definedName name="CLUB2_SIEGE2">#REF!</definedName>
    <definedName name="CLUB2_UNENTSCHIEDEN1" localSheetId="0">LEER!$A$247:$Q$249</definedName>
    <definedName name="CLUB2_UNENTSCHIEDEN1">#REF!</definedName>
    <definedName name="CLUB2_UNENTSCHIEDEN2" localSheetId="0">LEER!$R$247:$AG$249</definedName>
    <definedName name="CLUB2_UNENTSCHIEDEN2">#REF!</definedName>
    <definedName name="CLUB3" localSheetId="0">LEER!$O$11</definedName>
    <definedName name="CLUB3">#REF!</definedName>
    <definedName name="CLUB3_AWAY1" localSheetId="0">LEER!$A$263:$Q$264</definedName>
    <definedName name="CLUB3_AWAY1">#REF!</definedName>
    <definedName name="CLUB3_AWAY2" localSheetId="0">LEER!$R$263:$AG$264</definedName>
    <definedName name="CLUB3_AWAY2">#REF!</definedName>
    <definedName name="CLUB3_HOME1" localSheetId="0">LEER!$A$261:$Q$262</definedName>
    <definedName name="CLUB3_HOME1">#REF!</definedName>
    <definedName name="CLUB3_HOME2" localSheetId="0">LEER!$R$261:$AG$262</definedName>
    <definedName name="CLUB3_HOME2">#REF!</definedName>
    <definedName name="CLUB3_SIEGE1" localSheetId="0">LEER!$A$255:$Q$257</definedName>
    <definedName name="CLUB3_SIEGE1">#REF!</definedName>
    <definedName name="CLUB3_SIEGE2" localSheetId="0">LEER!$R$255:$AG$257</definedName>
    <definedName name="CLUB3_SIEGE2">#REF!</definedName>
    <definedName name="CLUB3_UNENTSCHIEDEN1" localSheetId="0">LEER!$A$258:$Q$260</definedName>
    <definedName name="CLUB3_UNENTSCHIEDEN1">#REF!</definedName>
    <definedName name="CLUB3_UNENTSCHIEDEN2" localSheetId="0">LEER!$R$258:$AG$260</definedName>
    <definedName name="CLUB3_UNENTSCHIEDEN2">#REF!</definedName>
    <definedName name="CLUB4" localSheetId="0">LEER!$O$12</definedName>
    <definedName name="CLUB4">#REF!</definedName>
    <definedName name="CLUB4_AWAY1" localSheetId="0">LEER!$A$274:$Q$275</definedName>
    <definedName name="CLUB4_AWAY1">#REF!</definedName>
    <definedName name="CLUB4_AWAY2" localSheetId="0">LEER!$R$274:$AG$275</definedName>
    <definedName name="CLUB4_AWAY2">#REF!</definedName>
    <definedName name="CLUB4_HOME1" localSheetId="0">LEER!$A$272:$Q$273</definedName>
    <definedName name="CLUB4_HOME1">#REF!</definedName>
    <definedName name="CLUB4_HOME2" localSheetId="0">LEER!$R$272:$AG$273</definedName>
    <definedName name="CLUB4_HOME2">#REF!</definedName>
    <definedName name="CLUB4_SIEGE1" localSheetId="0">LEER!$A$266:$Q$268</definedName>
    <definedName name="CLUB4_SIEGE1">#REF!</definedName>
    <definedName name="CLUB4_SIEGE2" localSheetId="0">LEER!$R$266:$AG$268</definedName>
    <definedName name="CLUB4_SIEGE2">#REF!</definedName>
    <definedName name="CLUB4_UNENTSCHIEDEN1" localSheetId="0">LEER!$A$269:$Q$271</definedName>
    <definedName name="CLUB4_UNENTSCHIEDEN1">#REF!</definedName>
    <definedName name="CLUB4_UNENTSCHIEDEN2" localSheetId="0">LEER!$R$269:$AG$271</definedName>
    <definedName name="CLUB4_UNENTSCHIEDEN2">#REF!</definedName>
    <definedName name="CLUB5" localSheetId="0">LEER!$O$6</definedName>
    <definedName name="CLUB5">#REF!</definedName>
    <definedName name="CLUB5_AWAY1" localSheetId="0">LEER!$A$285:$Q$286</definedName>
    <definedName name="CLUB5_AWAY1">#REF!</definedName>
    <definedName name="CLUB5_AWAY2" localSheetId="0">LEER!$R$285:$AG$286</definedName>
    <definedName name="CLUB5_AWAY2">#REF!</definedName>
    <definedName name="CLUB5_HOME1" localSheetId="0">LEER!$A$283:$Q$284</definedName>
    <definedName name="CLUB5_HOME1">#REF!</definedName>
    <definedName name="CLUB5_HOME2" localSheetId="0">LEER!$R$283:$AG$284</definedName>
    <definedName name="CLUB5_HOME2">#REF!</definedName>
    <definedName name="CLUB5_SIEGE1" localSheetId="0">LEER!$A$277:$Q$279</definedName>
    <definedName name="CLUB5_SIEGE1">#REF!</definedName>
    <definedName name="CLUB5_SIEGE2" localSheetId="0">LEER!$R$277:$AG$279</definedName>
    <definedName name="CLUB5_SIEGE2">#REF!</definedName>
    <definedName name="CLUB5_UNENTSCHIEDEN1" localSheetId="0">LEER!$A$280:$Q$282</definedName>
    <definedName name="CLUB5_UNENTSCHIEDEN1">#REF!</definedName>
    <definedName name="CLUB5_UNENTSCHIEDEN2" localSheetId="0">LEER!$R$280:$AG$282</definedName>
    <definedName name="CLUB5_UNENTSCHIEDEN2">#REF!</definedName>
    <definedName name="CLUB6" localSheetId="0">LEER!$O$7</definedName>
    <definedName name="CLUB6">#REF!</definedName>
    <definedName name="CLUB6_AWAY1" localSheetId="0">LEER!$A$296:$Q$297</definedName>
    <definedName name="CLUB6_AWAY1">#REF!</definedName>
    <definedName name="CLUB6_AWAY2" localSheetId="0">LEER!$R$296:$AG$297</definedName>
    <definedName name="CLUB6_AWAY2">#REF!</definedName>
    <definedName name="CLUB6_HOME1" localSheetId="0">LEER!$A$294:$Q$295</definedName>
    <definedName name="CLUB6_HOME1">#REF!</definedName>
    <definedName name="CLUB6_HOME2" localSheetId="0">LEER!$R$294:$AG$295</definedName>
    <definedName name="CLUB6_HOME2">#REF!</definedName>
    <definedName name="CLUB6_SIEGE1" localSheetId="0">LEER!$A$288:$Q$290</definedName>
    <definedName name="CLUB6_SIEGE1">#REF!</definedName>
    <definedName name="CLUB6_SIEGE2" localSheetId="0">LEER!$R$288:$AG$290</definedName>
    <definedName name="CLUB6_SIEGE2">#REF!</definedName>
    <definedName name="CLUB6_UNENTSCHIEDEN1" localSheetId="0">LEER!$A$291:$Q$293</definedName>
    <definedName name="CLUB6_UNENTSCHIEDEN1">#REF!</definedName>
    <definedName name="CLUB6_UNENTSCHIEDEN2" localSheetId="0">LEER!$R$291:$AG$293</definedName>
    <definedName name="CLUB6_UNENTSCHIEDEN2">#REF!</definedName>
    <definedName name="CLUB7" localSheetId="0">LEER!$O$9</definedName>
    <definedName name="CLUB7">#REF!</definedName>
    <definedName name="CLUB7_AWAY1" localSheetId="0">LEER!$A$307:$Q$308</definedName>
    <definedName name="CLUB7_AWAY1">#REF!</definedName>
    <definedName name="CLUB7_AWAY2" localSheetId="0">LEER!$R$307:$AG$308</definedName>
    <definedName name="CLUB7_AWAY2">#REF!</definedName>
    <definedName name="CLUB7_HOME1" localSheetId="0">LEER!$A$305:$Q$306</definedName>
    <definedName name="CLUB7_HOME1">#REF!</definedName>
    <definedName name="CLUB7_HOME2" localSheetId="0">LEER!$R$305:$AG$306</definedName>
    <definedName name="CLUB7_HOME2">#REF!</definedName>
    <definedName name="CLUB7_SIEGE1" localSheetId="0">LEER!$A$299:$Q$301</definedName>
    <definedName name="CLUB7_SIEGE1">#REF!</definedName>
    <definedName name="CLUB7_SIEGE2" localSheetId="0">LEER!$R$299:$AG$301</definedName>
    <definedName name="CLUB7_SIEGE2">#REF!</definedName>
    <definedName name="CLUB7_UNENTSCHIEDEN1" localSheetId="0">LEER!$A$302:$Q$304</definedName>
    <definedName name="CLUB7_UNENTSCHIEDEN1">#REF!</definedName>
    <definedName name="CLUB7_UNENTSCHIEDEN2" localSheetId="0">LEER!$R$302:$AG$304</definedName>
    <definedName name="CLUB7_UNENTSCHIEDEN2">#REF!</definedName>
    <definedName name="CLUB8" localSheetId="0">LEER!$O$16</definedName>
    <definedName name="CLUB8">#REF!</definedName>
    <definedName name="CLUB8_AWAY1" localSheetId="0">LEER!$A$318:$Q$319</definedName>
    <definedName name="CLUB8_AWAY1">#REF!</definedName>
    <definedName name="CLUB8_AWAY2" localSheetId="0">LEER!$R$318:$AG$319</definedName>
    <definedName name="CLUB8_AWAY2">#REF!</definedName>
    <definedName name="CLUB8_HOME1" localSheetId="0">LEER!$A$316:$Q$317</definedName>
    <definedName name="CLUB8_HOME1">#REF!</definedName>
    <definedName name="CLUB8_HOME2" localSheetId="0">LEER!$R$316:$AG$317</definedName>
    <definedName name="CLUB8_HOME2">#REF!</definedName>
    <definedName name="CLUB8_SIEGE1" localSheetId="0">LEER!$A$310:$Q$312</definedName>
    <definedName name="CLUB8_SIEGE1">#REF!</definedName>
    <definedName name="CLUB8_SIEGE2" localSheetId="0">LEER!$R$310:$AG$312</definedName>
    <definedName name="CLUB8_SIEGE2">#REF!</definedName>
    <definedName name="CLUB8_UNENTSCHIEDEN1" localSheetId="0">LEER!$A$313:$Q$315</definedName>
    <definedName name="CLUB8_UNENTSCHIEDEN1">#REF!</definedName>
    <definedName name="CLUB8_UNENTSCHIEDEN2" localSheetId="0">LEER!$R$313:$AG$315</definedName>
    <definedName name="CLUB8_UNENTSCHIEDEN2">#REF!</definedName>
    <definedName name="CLUB9" localSheetId="0">LEER!$O$17</definedName>
    <definedName name="CLUB9">#REF!</definedName>
    <definedName name="CLUB9_AWAY1" localSheetId="0">LEER!$A$329:$Q$330</definedName>
    <definedName name="CLUB9_AWAY1">#REF!</definedName>
    <definedName name="CLUB9_AWAY2" localSheetId="0">LEER!$R$329:$AG$330</definedName>
    <definedName name="CLUB9_AWAY2">#REF!</definedName>
    <definedName name="CLUB9_HOME1" localSheetId="0">LEER!$A$327:$Q$328</definedName>
    <definedName name="CLUB9_HOME1">#REF!</definedName>
    <definedName name="CLUB9_HOME2" localSheetId="0">LEER!$R$327:$AG$328</definedName>
    <definedName name="CLUB9_HOME2">#REF!</definedName>
    <definedName name="CLUB9_SIEGE1" localSheetId="0">LEER!$A$321:$Q$323</definedName>
    <definedName name="CLUB9_SIEGE1">#REF!</definedName>
    <definedName name="CLUB9_SIEGE2" localSheetId="0">LEER!$R$321:$AG$323</definedName>
    <definedName name="CLUB9_SIEGE2">#REF!</definedName>
    <definedName name="CLUB9_UNENTSCHIEDEN1" localSheetId="0">LEER!$A$324:$Q$326</definedName>
    <definedName name="CLUB9_UNENTSCHIEDEN1">#REF!</definedName>
    <definedName name="CLUB9_UNENTSCHIEDEN2" localSheetId="0">LEER!$R$324:$AG$326</definedName>
    <definedName name="CLUB9_UNENTSCHIEDEN2">#REF!</definedName>
    <definedName name="_xlnm.Database" localSheetId="0">LEER!$B$5:$M$13</definedName>
    <definedName name="_xlnm.Database">#REF!</definedName>
    <definedName name="_xlnm.Print_Area" localSheetId="0">LEER!$A$1:$AD$222</definedName>
    <definedName name="GESPIELT1" localSheetId="0">LEER!$O$27</definedName>
    <definedName name="GESPIELT1">#REF!</definedName>
    <definedName name="GESPIELT2" localSheetId="0">LEER!$AE$27</definedName>
    <definedName name="GESPIELT2">#REF!</definedName>
    <definedName name="HOME1" localSheetId="0">LEER!$P$27</definedName>
    <definedName name="HOME1">#REF!</definedName>
    <definedName name="HOME2" localSheetId="0">LEER!$AF$27</definedName>
    <definedName name="HOME2">#REF!</definedName>
    <definedName name="LISTE1" localSheetId="0">LEER!$A$27:$Q$227</definedName>
    <definedName name="LISTE1">#REF!</definedName>
    <definedName name="LISTE2" localSheetId="0">LEER!$R$27:$AG$227</definedName>
    <definedName name="LISTE2">#REF!</definedName>
    <definedName name="TORE_AWAY1" localSheetId="0">LEER!$H$27</definedName>
    <definedName name="TORE_AWAY1">#REF!</definedName>
    <definedName name="TORE_AWAY2" localSheetId="0">LEER!$X$27</definedName>
    <definedName name="TORE_AWAY2">#REF!</definedName>
    <definedName name="TORE_HOME1" localSheetId="0">LEER!$E$27</definedName>
    <definedName name="TORE_HOME1">#REF!</definedName>
    <definedName name="TORE_HOME2" localSheetId="0">LEER!$V$27</definedName>
    <definedName name="TORE_HOME2">#REF!</definedName>
  </definedNames>
  <calcPr calcId="144525"/>
</workbook>
</file>

<file path=xl/calcChain.xml><?xml version="1.0" encoding="utf-8"?>
<calcChain xmlns="http://schemas.openxmlformats.org/spreadsheetml/2006/main">
  <c r="U385" i="485" l="1"/>
  <c r="D385" i="485"/>
  <c r="S383" i="485"/>
  <c r="B383" i="485"/>
  <c r="U381" i="485"/>
  <c r="D381" i="485"/>
  <c r="S380" i="485"/>
  <c r="B380" i="485"/>
  <c r="U378" i="485"/>
  <c r="D378" i="485"/>
  <c r="S377" i="485"/>
  <c r="B377" i="485"/>
  <c r="U374" i="485"/>
  <c r="D374" i="485"/>
  <c r="S372" i="485"/>
  <c r="B372" i="485"/>
  <c r="U370" i="485"/>
  <c r="D370" i="485"/>
  <c r="S369" i="485"/>
  <c r="B369" i="485"/>
  <c r="U367" i="485"/>
  <c r="D367" i="485"/>
  <c r="S366" i="485"/>
  <c r="B366" i="485"/>
  <c r="U363" i="485"/>
  <c r="D363" i="485"/>
  <c r="S361" i="485"/>
  <c r="B361" i="485"/>
  <c r="U359" i="485"/>
  <c r="D359" i="485"/>
  <c r="S358" i="485"/>
  <c r="B358" i="485"/>
  <c r="U356" i="485"/>
  <c r="D356" i="485"/>
  <c r="S355" i="485"/>
  <c r="B355" i="485"/>
  <c r="U352" i="485"/>
  <c r="D352" i="485"/>
  <c r="S350" i="485"/>
  <c r="B350" i="485"/>
  <c r="U348" i="485"/>
  <c r="D348" i="485"/>
  <c r="S347" i="485"/>
  <c r="B347" i="485"/>
  <c r="U345" i="485"/>
  <c r="D345" i="485"/>
  <c r="S344" i="485"/>
  <c r="B344" i="485"/>
  <c r="U341" i="485"/>
  <c r="D341" i="485"/>
  <c r="S339" i="485"/>
  <c r="B339" i="485"/>
  <c r="U337" i="485"/>
  <c r="D337" i="485"/>
  <c r="S336" i="485"/>
  <c r="B336" i="485"/>
  <c r="U334" i="485"/>
  <c r="D334" i="485"/>
  <c r="S333" i="485"/>
  <c r="B333" i="485"/>
  <c r="U330" i="485"/>
  <c r="D330" i="485"/>
  <c r="S328" i="485"/>
  <c r="B328" i="485"/>
  <c r="U326" i="485"/>
  <c r="D326" i="485"/>
  <c r="S325" i="485"/>
  <c r="B325" i="485"/>
  <c r="U323" i="485"/>
  <c r="D323" i="485"/>
  <c r="S322" i="485"/>
  <c r="B322" i="485"/>
  <c r="U319" i="485"/>
  <c r="D319" i="485"/>
  <c r="S317" i="485"/>
  <c r="B317" i="485"/>
  <c r="U315" i="485"/>
  <c r="D315" i="485"/>
  <c r="S314" i="485"/>
  <c r="B314" i="485"/>
  <c r="U312" i="485"/>
  <c r="D312" i="485"/>
  <c r="S311" i="485"/>
  <c r="B311" i="485"/>
  <c r="U308" i="485"/>
  <c r="D308" i="485"/>
  <c r="S306" i="485"/>
  <c r="B306" i="485"/>
  <c r="U304" i="485"/>
  <c r="D304" i="485"/>
  <c r="S303" i="485"/>
  <c r="B303" i="485"/>
  <c r="U301" i="485"/>
  <c r="D301" i="485"/>
  <c r="S300" i="485"/>
  <c r="B300" i="485"/>
  <c r="U297" i="485"/>
  <c r="D297" i="485"/>
  <c r="S295" i="485"/>
  <c r="B295" i="485"/>
  <c r="U293" i="485"/>
  <c r="D293" i="485"/>
  <c r="S292" i="485"/>
  <c r="B292" i="485"/>
  <c r="U290" i="485"/>
  <c r="D290" i="485"/>
  <c r="S289" i="485"/>
  <c r="B289" i="485"/>
  <c r="U286" i="485"/>
  <c r="D286" i="485"/>
  <c r="S284" i="485"/>
  <c r="B284" i="485"/>
  <c r="U282" i="485"/>
  <c r="D282" i="485"/>
  <c r="S281" i="485"/>
  <c r="B281" i="485"/>
  <c r="U279" i="485"/>
  <c r="D279" i="485"/>
  <c r="S278" i="485"/>
  <c r="B278" i="485"/>
  <c r="U275" i="485"/>
  <c r="D275" i="485"/>
  <c r="S273" i="485"/>
  <c r="B273" i="485"/>
  <c r="U271" i="485"/>
  <c r="D271" i="485"/>
  <c r="S270" i="485"/>
  <c r="B270" i="485"/>
  <c r="U268" i="485"/>
  <c r="D268" i="485"/>
  <c r="S267" i="485"/>
  <c r="B267" i="485"/>
  <c r="U264" i="485"/>
  <c r="D264" i="485"/>
  <c r="S262" i="485"/>
  <c r="B262" i="485"/>
  <c r="U260" i="485"/>
  <c r="D260" i="485"/>
  <c r="S259" i="485"/>
  <c r="B259" i="485"/>
  <c r="U257" i="485"/>
  <c r="D257" i="485"/>
  <c r="S256" i="485"/>
  <c r="B256" i="485"/>
  <c r="U253" i="485"/>
  <c r="D253" i="485"/>
  <c r="S251" i="485"/>
  <c r="B251" i="485"/>
  <c r="U249" i="485"/>
  <c r="D249" i="485"/>
  <c r="S248" i="485"/>
  <c r="B248" i="485"/>
  <c r="U246" i="485"/>
  <c r="D246" i="485"/>
  <c r="S245" i="485"/>
  <c r="B245" i="485"/>
  <c r="U242" i="485"/>
  <c r="D242" i="485"/>
  <c r="S240" i="485"/>
  <c r="B240" i="485"/>
  <c r="U238" i="485"/>
  <c r="D238" i="485"/>
  <c r="S237" i="485"/>
  <c r="B237" i="485"/>
  <c r="U235" i="485"/>
  <c r="D235" i="485"/>
  <c r="S234" i="485"/>
  <c r="B234" i="485"/>
  <c r="AG227" i="485"/>
  <c r="AF227" i="485"/>
  <c r="AE227" i="485"/>
  <c r="AG226" i="485"/>
  <c r="AF226" i="485"/>
  <c r="AE226" i="485"/>
  <c r="AG225" i="485"/>
  <c r="AF225" i="485"/>
  <c r="AE225" i="485"/>
  <c r="AG224" i="485"/>
  <c r="AF224" i="485"/>
  <c r="AE224" i="485"/>
  <c r="AG223" i="485"/>
  <c r="AF223" i="485"/>
  <c r="AE223" i="485"/>
  <c r="AG222" i="485"/>
  <c r="AF222" i="485"/>
  <c r="AE222" i="485"/>
  <c r="AA222" i="485"/>
  <c r="Y222" i="485"/>
  <c r="AB222" i="485" s="1"/>
  <c r="Q222" i="485"/>
  <c r="P222" i="485"/>
  <c r="O222" i="485"/>
  <c r="AG221" i="485"/>
  <c r="AF221" i="485"/>
  <c r="AE221" i="485"/>
  <c r="AA221" i="485"/>
  <c r="Y221" i="485"/>
  <c r="AB221" i="485" s="1"/>
  <c r="Q221" i="485"/>
  <c r="P221" i="485"/>
  <c r="O221" i="485"/>
  <c r="AG220" i="485"/>
  <c r="AF220" i="485"/>
  <c r="AE220" i="485"/>
  <c r="AB220" i="485"/>
  <c r="AA220" i="485"/>
  <c r="Y220" i="485"/>
  <c r="Q220" i="485"/>
  <c r="P220" i="485"/>
  <c r="O220" i="485"/>
  <c r="AG219" i="485"/>
  <c r="AF219" i="485"/>
  <c r="AE219" i="485"/>
  <c r="AB219" i="485"/>
  <c r="AA219" i="485"/>
  <c r="Y219" i="485"/>
  <c r="Q219" i="485"/>
  <c r="P219" i="485"/>
  <c r="O219" i="485"/>
  <c r="AG218" i="485"/>
  <c r="AF218" i="485"/>
  <c r="AE218" i="485"/>
  <c r="AA218" i="485"/>
  <c r="Y218" i="485"/>
  <c r="AB218" i="485" s="1"/>
  <c r="Q218" i="485"/>
  <c r="P218" i="485"/>
  <c r="O218" i="485"/>
  <c r="AG217" i="485"/>
  <c r="AF217" i="485"/>
  <c r="AE217" i="485"/>
  <c r="AA217" i="485"/>
  <c r="Y217" i="485"/>
  <c r="AB217" i="485" s="1"/>
  <c r="Q217" i="485"/>
  <c r="P217" i="485"/>
  <c r="O217" i="485"/>
  <c r="AG216" i="485"/>
  <c r="AF216" i="485"/>
  <c r="AE216" i="485"/>
  <c r="AB216" i="485"/>
  <c r="AC216" i="485" s="1"/>
  <c r="AA216" i="485"/>
  <c r="Y216" i="485"/>
  <c r="Q216" i="485"/>
  <c r="P216" i="485"/>
  <c r="O216" i="485"/>
  <c r="AG215" i="485"/>
  <c r="AF215" i="485"/>
  <c r="AE215" i="485"/>
  <c r="AA215" i="485"/>
  <c r="AB215" i="485" s="1"/>
  <c r="Y215" i="485"/>
  <c r="Q215" i="485"/>
  <c r="P215" i="485"/>
  <c r="O215" i="485"/>
  <c r="AG214" i="485"/>
  <c r="AF214" i="485"/>
  <c r="AE214" i="485"/>
  <c r="AA214" i="485"/>
  <c r="Y214" i="485"/>
  <c r="AB214" i="485" s="1"/>
  <c r="Q214" i="485"/>
  <c r="P214" i="485"/>
  <c r="O214" i="485"/>
  <c r="AG213" i="485"/>
  <c r="AF213" i="485"/>
  <c r="AE213" i="485"/>
  <c r="AA213" i="485"/>
  <c r="Y213" i="485"/>
  <c r="AB213" i="485" s="1"/>
  <c r="Q213" i="485"/>
  <c r="P213" i="485"/>
  <c r="O213" i="485"/>
  <c r="AG212" i="485"/>
  <c r="AF212" i="485"/>
  <c r="AE212" i="485"/>
  <c r="AB212" i="485"/>
  <c r="AA212" i="485"/>
  <c r="Y212" i="485"/>
  <c r="Q212" i="485"/>
  <c r="P212" i="485"/>
  <c r="O212" i="485"/>
  <c r="AG211" i="485"/>
  <c r="AF211" i="485"/>
  <c r="AE211" i="485"/>
  <c r="AB211" i="485"/>
  <c r="AA211" i="485"/>
  <c r="Y211" i="485"/>
  <c r="Q211" i="485"/>
  <c r="P211" i="485"/>
  <c r="O211" i="485"/>
  <c r="AG210" i="485"/>
  <c r="AF210" i="485"/>
  <c r="AE210" i="485"/>
  <c r="AA210" i="485"/>
  <c r="Y210" i="485"/>
  <c r="AB210" i="485" s="1"/>
  <c r="Q210" i="485"/>
  <c r="P210" i="485"/>
  <c r="O210" i="485"/>
  <c r="AG209" i="485"/>
  <c r="AF209" i="485"/>
  <c r="AE209" i="485"/>
  <c r="AA209" i="485"/>
  <c r="Y209" i="485"/>
  <c r="AB209" i="485" s="1"/>
  <c r="AC209" i="485" s="1"/>
  <c r="AC210" i="485" s="1"/>
  <c r="Q209" i="485"/>
  <c r="P209" i="485"/>
  <c r="O209" i="485"/>
  <c r="AG208" i="485"/>
  <c r="AF208" i="485"/>
  <c r="AE208" i="485"/>
  <c r="AA208" i="485"/>
  <c r="Y208" i="485"/>
  <c r="Q208" i="485"/>
  <c r="P208" i="485"/>
  <c r="O208" i="485"/>
  <c r="AG207" i="485"/>
  <c r="AF207" i="485"/>
  <c r="AE207" i="485"/>
  <c r="AA207" i="485"/>
  <c r="Y207" i="485"/>
  <c r="Q207" i="485"/>
  <c r="P207" i="485"/>
  <c r="O207" i="485"/>
  <c r="AG206" i="485"/>
  <c r="AF206" i="485"/>
  <c r="AE206" i="485"/>
  <c r="AA206" i="485"/>
  <c r="Y206" i="485"/>
  <c r="Q206" i="485"/>
  <c r="P206" i="485"/>
  <c r="O206" i="485"/>
  <c r="AG205" i="485"/>
  <c r="AF205" i="485"/>
  <c r="AE205" i="485"/>
  <c r="AA205" i="485"/>
  <c r="Y205" i="485"/>
  <c r="Q205" i="485"/>
  <c r="P205" i="485"/>
  <c r="O205" i="485"/>
  <c r="AG204" i="485"/>
  <c r="AF204" i="485"/>
  <c r="AE204" i="485"/>
  <c r="AA204" i="485"/>
  <c r="Y204" i="485"/>
  <c r="Q204" i="485"/>
  <c r="P204" i="485"/>
  <c r="O204" i="485"/>
  <c r="AG203" i="485"/>
  <c r="AF203" i="485"/>
  <c r="AE203" i="485"/>
  <c r="AA203" i="485"/>
  <c r="Y203" i="485"/>
  <c r="Q203" i="485"/>
  <c r="P203" i="485"/>
  <c r="O203" i="485"/>
  <c r="AG202" i="485"/>
  <c r="AF202" i="485"/>
  <c r="AE202" i="485"/>
  <c r="AA202" i="485"/>
  <c r="Y202" i="485"/>
  <c r="Q202" i="485"/>
  <c r="P202" i="485"/>
  <c r="O202" i="485"/>
  <c r="AG201" i="485"/>
  <c r="AF201" i="485"/>
  <c r="AE201" i="485"/>
  <c r="AB201" i="485"/>
  <c r="AA201" i="485"/>
  <c r="Y201" i="485"/>
  <c r="Q201" i="485"/>
  <c r="P201" i="485"/>
  <c r="O201" i="485"/>
  <c r="AG200" i="485"/>
  <c r="AF200" i="485"/>
  <c r="AE200" i="485"/>
  <c r="AA200" i="485"/>
  <c r="Y200" i="485"/>
  <c r="AB200" i="485" s="1"/>
  <c r="Q200" i="485"/>
  <c r="P200" i="485"/>
  <c r="O200" i="485"/>
  <c r="AG199" i="485"/>
  <c r="AF199" i="485"/>
  <c r="AE199" i="485"/>
  <c r="AA199" i="485"/>
  <c r="Y199" i="485"/>
  <c r="AB199" i="485" s="1"/>
  <c r="Q199" i="485"/>
  <c r="P199" i="485"/>
  <c r="O199" i="485"/>
  <c r="AG198" i="485"/>
  <c r="AF198" i="485"/>
  <c r="AE198" i="485"/>
  <c r="AB198" i="485"/>
  <c r="AA198" i="485"/>
  <c r="Y198" i="485"/>
  <c r="Q198" i="485"/>
  <c r="P198" i="485"/>
  <c r="O198" i="485"/>
  <c r="AG197" i="485"/>
  <c r="AF197" i="485"/>
  <c r="AE197" i="485"/>
  <c r="AB197" i="485"/>
  <c r="AA197" i="485"/>
  <c r="Y197" i="485"/>
  <c r="Q197" i="485"/>
  <c r="P197" i="485"/>
  <c r="O197" i="485"/>
  <c r="AG196" i="485"/>
  <c r="AF196" i="485"/>
  <c r="AE196" i="485"/>
  <c r="AA196" i="485"/>
  <c r="Y196" i="485"/>
  <c r="AB196" i="485" s="1"/>
  <c r="Q196" i="485"/>
  <c r="P196" i="485"/>
  <c r="O196" i="485"/>
  <c r="AG195" i="485"/>
  <c r="AF195" i="485"/>
  <c r="AE195" i="485"/>
  <c r="AA195" i="485"/>
  <c r="Y195" i="485"/>
  <c r="AB195" i="485" s="1"/>
  <c r="AC195" i="485" s="1"/>
  <c r="AC196" i="485" s="1"/>
  <c r="Q195" i="485"/>
  <c r="P195" i="485"/>
  <c r="O195" i="485"/>
  <c r="AG194" i="485"/>
  <c r="AF194" i="485"/>
  <c r="AE194" i="485"/>
  <c r="AB194" i="485"/>
  <c r="AA194" i="485"/>
  <c r="Y194" i="485"/>
  <c r="Q194" i="485"/>
  <c r="P194" i="485"/>
  <c r="O194" i="485"/>
  <c r="AG193" i="485"/>
  <c r="AF193" i="485"/>
  <c r="AE193" i="485"/>
  <c r="AB193" i="485"/>
  <c r="AA193" i="485"/>
  <c r="Y193" i="485"/>
  <c r="Q193" i="485"/>
  <c r="P193" i="485"/>
  <c r="O193" i="485"/>
  <c r="AG192" i="485"/>
  <c r="AF192" i="485"/>
  <c r="AE192" i="485"/>
  <c r="AA192" i="485"/>
  <c r="Y192" i="485"/>
  <c r="AB192" i="485" s="1"/>
  <c r="Q192" i="485"/>
  <c r="P192" i="485"/>
  <c r="O192" i="485"/>
  <c r="AG191" i="485"/>
  <c r="AF191" i="485"/>
  <c r="AE191" i="485"/>
  <c r="AA191" i="485"/>
  <c r="Y191" i="485"/>
  <c r="AB191" i="485" s="1"/>
  <c r="Q191" i="485"/>
  <c r="P191" i="485"/>
  <c r="O191" i="485"/>
  <c r="AG190" i="485"/>
  <c r="AF190" i="485"/>
  <c r="AE190" i="485"/>
  <c r="AB190" i="485"/>
  <c r="AA190" i="485"/>
  <c r="Y190" i="485"/>
  <c r="Q190" i="485"/>
  <c r="P190" i="485"/>
  <c r="O190" i="485"/>
  <c r="AG189" i="485"/>
  <c r="AF189" i="485"/>
  <c r="AE189" i="485"/>
  <c r="AB189" i="485"/>
  <c r="AA189" i="485"/>
  <c r="Y189" i="485"/>
  <c r="Q189" i="485"/>
  <c r="P189" i="485"/>
  <c r="O189" i="485"/>
  <c r="AG188" i="485"/>
  <c r="AF188" i="485"/>
  <c r="AE188" i="485"/>
  <c r="AA188" i="485"/>
  <c r="Y188" i="485"/>
  <c r="AB188" i="485" s="1"/>
  <c r="AC188" i="485" s="1"/>
  <c r="Q188" i="485"/>
  <c r="P188" i="485"/>
  <c r="O188" i="485"/>
  <c r="AG187" i="485"/>
  <c r="AF187" i="485"/>
  <c r="AE187" i="485"/>
  <c r="AA187" i="485"/>
  <c r="Y187" i="485"/>
  <c r="AB187" i="485" s="1"/>
  <c r="Q187" i="485"/>
  <c r="P187" i="485"/>
  <c r="O187" i="485"/>
  <c r="AG186" i="485"/>
  <c r="AF186" i="485"/>
  <c r="AE186" i="485"/>
  <c r="AB186" i="485"/>
  <c r="AA186" i="485"/>
  <c r="Y186" i="485"/>
  <c r="Q186" i="485"/>
  <c r="P186" i="485"/>
  <c r="O186" i="485"/>
  <c r="AG185" i="485"/>
  <c r="AF185" i="485"/>
  <c r="AE185" i="485"/>
  <c r="AB185" i="485"/>
  <c r="AA185" i="485"/>
  <c r="Y185" i="485"/>
  <c r="Q185" i="485"/>
  <c r="P185" i="485"/>
  <c r="O185" i="485"/>
  <c r="AG184" i="485"/>
  <c r="AF184" i="485"/>
  <c r="AE184" i="485"/>
  <c r="AA184" i="485"/>
  <c r="Y184" i="485"/>
  <c r="AB184" i="485" s="1"/>
  <c r="Q184" i="485"/>
  <c r="P184" i="485"/>
  <c r="O184" i="485"/>
  <c r="AG183" i="485"/>
  <c r="AF183" i="485"/>
  <c r="AE183" i="485"/>
  <c r="AA183" i="485"/>
  <c r="Y183" i="485"/>
  <c r="AB183" i="485" s="1"/>
  <c r="Q183" i="485"/>
  <c r="P183" i="485"/>
  <c r="O183" i="485"/>
  <c r="AG182" i="485"/>
  <c r="AF182" i="485"/>
  <c r="AE182" i="485"/>
  <c r="AB182" i="485"/>
  <c r="AA182" i="485"/>
  <c r="Y182" i="485"/>
  <c r="Q182" i="485"/>
  <c r="P182" i="485"/>
  <c r="O182" i="485"/>
  <c r="AG181" i="485"/>
  <c r="AF181" i="485"/>
  <c r="AE181" i="485"/>
  <c r="AB181" i="485"/>
  <c r="AC181" i="485" s="1"/>
  <c r="AA181" i="485"/>
  <c r="Y181" i="485"/>
  <c r="Q181" i="485"/>
  <c r="P181" i="485"/>
  <c r="O181" i="485"/>
  <c r="AG180" i="485"/>
  <c r="AF180" i="485"/>
  <c r="AE180" i="485"/>
  <c r="AA180" i="485"/>
  <c r="Y180" i="485"/>
  <c r="Q180" i="485"/>
  <c r="P180" i="485"/>
  <c r="O180" i="485"/>
  <c r="AG179" i="485"/>
  <c r="AF179" i="485"/>
  <c r="AE179" i="485"/>
  <c r="AA179" i="485"/>
  <c r="Y179" i="485"/>
  <c r="Q179" i="485"/>
  <c r="P179" i="485"/>
  <c r="O179" i="485"/>
  <c r="AG178" i="485"/>
  <c r="AF178" i="485"/>
  <c r="AE178" i="485"/>
  <c r="AA178" i="485"/>
  <c r="Y178" i="485"/>
  <c r="Q178" i="485"/>
  <c r="P178" i="485"/>
  <c r="O178" i="485"/>
  <c r="AG177" i="485"/>
  <c r="AF177" i="485"/>
  <c r="AE177" i="485"/>
  <c r="AA177" i="485"/>
  <c r="Y177" i="485"/>
  <c r="Q177" i="485"/>
  <c r="P177" i="485"/>
  <c r="O177" i="485"/>
  <c r="AG176" i="485"/>
  <c r="AF176" i="485"/>
  <c r="AE176" i="485"/>
  <c r="AA176" i="485"/>
  <c r="Y176" i="485"/>
  <c r="Q176" i="485"/>
  <c r="P176" i="485"/>
  <c r="O176" i="485"/>
  <c r="AG175" i="485"/>
  <c r="AF175" i="485"/>
  <c r="AE175" i="485"/>
  <c r="AA175" i="485"/>
  <c r="Y175" i="485"/>
  <c r="Q175" i="485"/>
  <c r="P175" i="485"/>
  <c r="O175" i="485"/>
  <c r="AG174" i="485"/>
  <c r="AF174" i="485"/>
  <c r="AE174" i="485"/>
  <c r="AA174" i="485"/>
  <c r="Y174" i="485"/>
  <c r="Q174" i="485"/>
  <c r="P174" i="485"/>
  <c r="O174" i="485"/>
  <c r="AG173" i="485"/>
  <c r="AF173" i="485"/>
  <c r="AE173" i="485"/>
  <c r="AA173" i="485"/>
  <c r="Y173" i="485"/>
  <c r="Q173" i="485"/>
  <c r="P173" i="485"/>
  <c r="O173" i="485"/>
  <c r="AG172" i="485"/>
  <c r="AF172" i="485"/>
  <c r="AE172" i="485"/>
  <c r="AA172" i="485"/>
  <c r="Y172" i="485"/>
  <c r="AB172" i="485" s="1"/>
  <c r="Q172" i="485"/>
  <c r="P172" i="485"/>
  <c r="O172" i="485"/>
  <c r="AG171" i="485"/>
  <c r="AF171" i="485"/>
  <c r="AE171" i="485"/>
  <c r="AA171" i="485"/>
  <c r="Y171" i="485"/>
  <c r="AB171" i="485" s="1"/>
  <c r="Q171" i="485"/>
  <c r="P171" i="485"/>
  <c r="O171" i="485"/>
  <c r="AG170" i="485"/>
  <c r="AF170" i="485"/>
  <c r="AE170" i="485"/>
  <c r="AA170" i="485"/>
  <c r="Y170" i="485"/>
  <c r="AB170" i="485" s="1"/>
  <c r="Q170" i="485"/>
  <c r="P170" i="485"/>
  <c r="O170" i="485"/>
  <c r="AG169" i="485"/>
  <c r="AF169" i="485"/>
  <c r="AE169" i="485"/>
  <c r="AA169" i="485"/>
  <c r="Y169" i="485"/>
  <c r="Q169" i="485"/>
  <c r="P169" i="485"/>
  <c r="O169" i="485"/>
  <c r="AG168" i="485"/>
  <c r="AF168" i="485"/>
  <c r="AE168" i="485"/>
  <c r="AB168" i="485"/>
  <c r="AA168" i="485"/>
  <c r="Y168" i="485"/>
  <c r="Q168" i="485"/>
  <c r="P168" i="485"/>
  <c r="O168" i="485"/>
  <c r="AG167" i="485"/>
  <c r="AF167" i="485"/>
  <c r="AE167" i="485"/>
  <c r="AA167" i="485"/>
  <c r="Y167" i="485"/>
  <c r="Q167" i="485"/>
  <c r="P167" i="485"/>
  <c r="O167" i="485"/>
  <c r="AG166" i="485"/>
  <c r="AF166" i="485"/>
  <c r="AE166" i="485"/>
  <c r="AB166" i="485"/>
  <c r="AA166" i="485"/>
  <c r="Y166" i="485"/>
  <c r="Q166" i="485"/>
  <c r="P166" i="485"/>
  <c r="O166" i="485"/>
  <c r="AG165" i="485"/>
  <c r="AF165" i="485"/>
  <c r="AE165" i="485"/>
  <c r="AA165" i="485"/>
  <c r="Y165" i="485"/>
  <c r="AB165" i="485" s="1"/>
  <c r="Q165" i="485"/>
  <c r="P165" i="485"/>
  <c r="O165" i="485"/>
  <c r="AG164" i="485"/>
  <c r="AF164" i="485"/>
  <c r="AE164" i="485"/>
  <c r="AA164" i="485"/>
  <c r="Y164" i="485"/>
  <c r="AB164" i="485" s="1"/>
  <c r="Q164" i="485"/>
  <c r="P164" i="485"/>
  <c r="O164" i="485"/>
  <c r="AG163" i="485"/>
  <c r="AF163" i="485"/>
  <c r="AE163" i="485"/>
  <c r="AB163" i="485"/>
  <c r="AA163" i="485"/>
  <c r="Y163" i="485"/>
  <c r="Q163" i="485"/>
  <c r="P163" i="485"/>
  <c r="O163" i="485"/>
  <c r="AG162" i="485"/>
  <c r="AF162" i="485"/>
  <c r="AE162" i="485"/>
  <c r="AB162" i="485"/>
  <c r="AA162" i="485"/>
  <c r="Y162" i="485"/>
  <c r="Q162" i="485"/>
  <c r="P162" i="485"/>
  <c r="O162" i="485"/>
  <c r="AG161" i="485"/>
  <c r="AF161" i="485"/>
  <c r="AE161" i="485"/>
  <c r="AA161" i="485"/>
  <c r="Y161" i="485"/>
  <c r="AB161" i="485" s="1"/>
  <c r="Q161" i="485"/>
  <c r="P161" i="485"/>
  <c r="O161" i="485"/>
  <c r="AG160" i="485"/>
  <c r="AF160" i="485"/>
  <c r="AE160" i="485"/>
  <c r="AA160" i="485"/>
  <c r="Y160" i="485"/>
  <c r="AB160" i="485" s="1"/>
  <c r="AC160" i="485" s="1"/>
  <c r="Q160" i="485"/>
  <c r="P160" i="485"/>
  <c r="O160" i="485"/>
  <c r="AG159" i="485"/>
  <c r="AF159" i="485"/>
  <c r="AE159" i="485"/>
  <c r="AB159" i="485"/>
  <c r="AA159" i="485"/>
  <c r="Y159" i="485"/>
  <c r="Q159" i="485"/>
  <c r="P159" i="485"/>
  <c r="O159" i="485"/>
  <c r="AG158" i="485"/>
  <c r="AF158" i="485"/>
  <c r="AE158" i="485"/>
  <c r="AB158" i="485"/>
  <c r="AA158" i="485"/>
  <c r="Y158" i="485"/>
  <c r="Q158" i="485"/>
  <c r="P158" i="485"/>
  <c r="O158" i="485"/>
  <c r="AG157" i="485"/>
  <c r="AF157" i="485"/>
  <c r="AE157" i="485"/>
  <c r="AA157" i="485"/>
  <c r="Y157" i="485"/>
  <c r="AB157" i="485" s="1"/>
  <c r="Q157" i="485"/>
  <c r="P157" i="485"/>
  <c r="O157" i="485"/>
  <c r="AG156" i="485"/>
  <c r="AF156" i="485"/>
  <c r="AE156" i="485"/>
  <c r="AA156" i="485"/>
  <c r="Y156" i="485"/>
  <c r="AB156" i="485" s="1"/>
  <c r="Q156" i="485"/>
  <c r="P156" i="485"/>
  <c r="O156" i="485"/>
  <c r="AG155" i="485"/>
  <c r="AF155" i="485"/>
  <c r="AE155" i="485"/>
  <c r="AB155" i="485"/>
  <c r="AA155" i="485"/>
  <c r="Y155" i="485"/>
  <c r="Q155" i="485"/>
  <c r="P155" i="485"/>
  <c r="O155" i="485"/>
  <c r="AG154" i="485"/>
  <c r="AF154" i="485"/>
  <c r="AE154" i="485"/>
  <c r="AB154" i="485"/>
  <c r="AA154" i="485"/>
  <c r="Y154" i="485"/>
  <c r="Q154" i="485"/>
  <c r="P154" i="485"/>
  <c r="O154" i="485"/>
  <c r="AG153" i="485"/>
  <c r="AF153" i="485"/>
  <c r="AE153" i="485"/>
  <c r="AA153" i="485"/>
  <c r="Y153" i="485"/>
  <c r="AB153" i="485" s="1"/>
  <c r="AC153" i="485" s="1"/>
  <c r="Q153" i="485"/>
  <c r="P153" i="485"/>
  <c r="O153" i="485"/>
  <c r="AG152" i="485"/>
  <c r="AF152" i="485"/>
  <c r="AE152" i="485"/>
  <c r="AA152" i="485"/>
  <c r="Y152" i="485"/>
  <c r="AB152" i="485" s="1"/>
  <c r="Q152" i="485"/>
  <c r="P152" i="485"/>
  <c r="O152" i="485"/>
  <c r="AG151" i="485"/>
  <c r="AF151" i="485"/>
  <c r="AE151" i="485"/>
  <c r="AA151" i="485"/>
  <c r="Y151" i="485"/>
  <c r="AB151" i="485" s="1"/>
  <c r="Q151" i="485"/>
  <c r="P151" i="485"/>
  <c r="O151" i="485"/>
  <c r="AG150" i="485"/>
  <c r="AF150" i="485"/>
  <c r="AE150" i="485"/>
  <c r="AA150" i="485"/>
  <c r="Y150" i="485"/>
  <c r="AB150" i="485" s="1"/>
  <c r="Q150" i="485"/>
  <c r="P150" i="485"/>
  <c r="O150" i="485"/>
  <c r="AG149" i="485"/>
  <c r="AF149" i="485"/>
  <c r="AE149" i="485"/>
  <c r="AA149" i="485"/>
  <c r="Y149" i="485"/>
  <c r="AB149" i="485" s="1"/>
  <c r="Q149" i="485"/>
  <c r="P149" i="485"/>
  <c r="O149" i="485"/>
  <c r="AG148" i="485"/>
  <c r="AF148" i="485"/>
  <c r="AE148" i="485"/>
  <c r="AA148" i="485"/>
  <c r="Y148" i="485"/>
  <c r="AB148" i="485" s="1"/>
  <c r="Q148" i="485"/>
  <c r="P148" i="485"/>
  <c r="O148" i="485"/>
  <c r="AG147" i="485"/>
  <c r="AF147" i="485"/>
  <c r="AE147" i="485"/>
  <c r="AA147" i="485"/>
  <c r="Y147" i="485"/>
  <c r="AB147" i="485" s="1"/>
  <c r="Q147" i="485"/>
  <c r="P147" i="485"/>
  <c r="O147" i="485"/>
  <c r="AG146" i="485"/>
  <c r="AF146" i="485"/>
  <c r="AE146" i="485"/>
  <c r="AA146" i="485"/>
  <c r="Y146" i="485"/>
  <c r="Q146" i="485"/>
  <c r="P146" i="485"/>
  <c r="O146" i="485"/>
  <c r="AG145" i="485"/>
  <c r="AF145" i="485"/>
  <c r="AE145" i="485"/>
  <c r="AB145" i="485"/>
  <c r="AA145" i="485"/>
  <c r="Y145" i="485"/>
  <c r="Q145" i="485"/>
  <c r="P145" i="485"/>
  <c r="O145" i="485"/>
  <c r="AG144" i="485"/>
  <c r="AF144" i="485"/>
  <c r="AE144" i="485"/>
  <c r="AA144" i="485"/>
  <c r="Y144" i="485"/>
  <c r="Q144" i="485"/>
  <c r="P144" i="485"/>
  <c r="O144" i="485"/>
  <c r="AG143" i="485"/>
  <c r="AF143" i="485"/>
  <c r="AE143" i="485"/>
  <c r="AB143" i="485"/>
  <c r="AA143" i="485"/>
  <c r="Y143" i="485"/>
  <c r="Q143" i="485"/>
  <c r="P143" i="485"/>
  <c r="O143" i="485"/>
  <c r="AG142" i="485"/>
  <c r="AF142" i="485"/>
  <c r="AE142" i="485"/>
  <c r="AA142" i="485"/>
  <c r="Y142" i="485"/>
  <c r="Q142" i="485"/>
  <c r="P142" i="485"/>
  <c r="O142" i="485"/>
  <c r="AG141" i="485"/>
  <c r="AF141" i="485"/>
  <c r="AE141" i="485"/>
  <c r="AA141" i="485"/>
  <c r="Y141" i="485"/>
  <c r="AB141" i="485" s="1"/>
  <c r="Q141" i="485"/>
  <c r="P141" i="485"/>
  <c r="O141" i="485"/>
  <c r="AG140" i="485"/>
  <c r="AF140" i="485"/>
  <c r="AE140" i="485"/>
  <c r="AA140" i="485"/>
  <c r="Y140" i="485"/>
  <c r="AB140" i="485" s="1"/>
  <c r="Q140" i="485"/>
  <c r="P140" i="485"/>
  <c r="O140" i="485"/>
  <c r="AG139" i="485"/>
  <c r="AF139" i="485"/>
  <c r="AE139" i="485"/>
  <c r="AA139" i="485"/>
  <c r="Y139" i="485"/>
  <c r="AB139" i="485" s="1"/>
  <c r="AC139" i="485" s="1"/>
  <c r="Q139" i="485"/>
  <c r="P139" i="485"/>
  <c r="O139" i="485"/>
  <c r="AG138" i="485"/>
  <c r="AF138" i="485"/>
  <c r="AE138" i="485"/>
  <c r="AB138" i="485"/>
  <c r="AA138" i="485"/>
  <c r="Y138" i="485"/>
  <c r="Q138" i="485"/>
  <c r="P138" i="485"/>
  <c r="O138" i="485"/>
  <c r="AG137" i="485"/>
  <c r="AF137" i="485"/>
  <c r="AE137" i="485"/>
  <c r="AA137" i="485"/>
  <c r="AB137" i="485" s="1"/>
  <c r="Y137" i="485"/>
  <c r="Q137" i="485"/>
  <c r="P137" i="485"/>
  <c r="O137" i="485"/>
  <c r="AG136" i="485"/>
  <c r="AF136" i="485"/>
  <c r="AE136" i="485"/>
  <c r="AB136" i="485"/>
  <c r="AA136" i="485"/>
  <c r="Y136" i="485"/>
  <c r="Q136" i="485"/>
  <c r="P136" i="485"/>
  <c r="O136" i="485"/>
  <c r="AG135" i="485"/>
  <c r="AF135" i="485"/>
  <c r="AE135" i="485"/>
  <c r="AA135" i="485"/>
  <c r="Y135" i="485"/>
  <c r="AB135" i="485" s="1"/>
  <c r="Q135" i="485"/>
  <c r="P135" i="485"/>
  <c r="O135" i="485"/>
  <c r="AG134" i="485"/>
  <c r="AF134" i="485"/>
  <c r="AE134" i="485"/>
  <c r="AA134" i="485"/>
  <c r="Y134" i="485"/>
  <c r="AB134" i="485" s="1"/>
  <c r="Q134" i="485"/>
  <c r="P134" i="485"/>
  <c r="O134" i="485"/>
  <c r="AG133" i="485"/>
  <c r="AF133" i="485"/>
  <c r="AE133" i="485"/>
  <c r="AA133" i="485"/>
  <c r="AB133" i="485" s="1"/>
  <c r="Y133" i="485"/>
  <c r="Q133" i="485"/>
  <c r="P133" i="485"/>
  <c r="O133" i="485"/>
  <c r="AG132" i="485"/>
  <c r="AF132" i="485"/>
  <c r="AE132" i="485"/>
  <c r="AB132" i="485"/>
  <c r="AC132" i="485" s="1"/>
  <c r="AC133" i="485" s="1"/>
  <c r="AA132" i="485"/>
  <c r="Y132" i="485"/>
  <c r="Q132" i="485"/>
  <c r="P132" i="485"/>
  <c r="O132" i="485"/>
  <c r="AG131" i="485"/>
  <c r="AF131" i="485"/>
  <c r="AE131" i="485"/>
  <c r="AB131" i="485"/>
  <c r="AA131" i="485"/>
  <c r="Y131" i="485"/>
  <c r="Q131" i="485"/>
  <c r="P131" i="485"/>
  <c r="O131" i="485"/>
  <c r="AG130" i="485"/>
  <c r="AF130" i="485"/>
  <c r="AE130" i="485"/>
  <c r="AA130" i="485"/>
  <c r="Y130" i="485"/>
  <c r="AB130" i="485" s="1"/>
  <c r="Q130" i="485"/>
  <c r="P130" i="485"/>
  <c r="O130" i="485"/>
  <c r="AG129" i="485"/>
  <c r="AF129" i="485"/>
  <c r="AE129" i="485"/>
  <c r="AA129" i="485"/>
  <c r="Y129" i="485"/>
  <c r="AB129" i="485" s="1"/>
  <c r="Q129" i="485"/>
  <c r="P129" i="485"/>
  <c r="O129" i="485"/>
  <c r="AG128" i="485"/>
  <c r="AF128" i="485"/>
  <c r="AE128" i="485"/>
  <c r="AB128" i="485"/>
  <c r="AA128" i="485"/>
  <c r="Y128" i="485"/>
  <c r="Q128" i="485"/>
  <c r="P128" i="485"/>
  <c r="O128" i="485"/>
  <c r="AG127" i="485"/>
  <c r="AF127" i="485"/>
  <c r="AE127" i="485"/>
  <c r="AB127" i="485"/>
  <c r="AA127" i="485"/>
  <c r="Y127" i="485"/>
  <c r="Q127" i="485"/>
  <c r="P127" i="485"/>
  <c r="O127" i="485"/>
  <c r="AG126" i="485"/>
  <c r="AF126" i="485"/>
  <c r="AE126" i="485"/>
  <c r="AA126" i="485"/>
  <c r="Y126" i="485"/>
  <c r="AB126" i="485" s="1"/>
  <c r="Q126" i="485"/>
  <c r="P126" i="485"/>
  <c r="O126" i="485"/>
  <c r="AG125" i="485"/>
  <c r="AF125" i="485"/>
  <c r="AE125" i="485"/>
  <c r="AA125" i="485"/>
  <c r="Y125" i="485"/>
  <c r="AB125" i="485" s="1"/>
  <c r="AC125" i="485" s="1"/>
  <c r="Q125" i="485"/>
  <c r="P125" i="485"/>
  <c r="O125" i="485"/>
  <c r="AG124" i="485"/>
  <c r="AF124" i="485"/>
  <c r="AE124" i="485"/>
  <c r="AA124" i="485"/>
  <c r="Y124" i="485"/>
  <c r="Q124" i="485"/>
  <c r="P124" i="485"/>
  <c r="O124" i="485"/>
  <c r="AG123" i="485"/>
  <c r="AF123" i="485"/>
  <c r="AE123" i="485"/>
  <c r="AA123" i="485"/>
  <c r="Y123" i="485"/>
  <c r="Q123" i="485"/>
  <c r="P123" i="485"/>
  <c r="O123" i="485"/>
  <c r="AG122" i="485"/>
  <c r="AF122" i="485"/>
  <c r="AE122" i="485"/>
  <c r="AA122" i="485"/>
  <c r="Y122" i="485"/>
  <c r="Q122" i="485"/>
  <c r="P122" i="485"/>
  <c r="O122" i="485"/>
  <c r="AG121" i="485"/>
  <c r="AF121" i="485"/>
  <c r="AE121" i="485"/>
  <c r="AA121" i="485"/>
  <c r="Y121" i="485"/>
  <c r="Q121" i="485"/>
  <c r="P121" i="485"/>
  <c r="O121" i="485"/>
  <c r="AG120" i="485"/>
  <c r="AF120" i="485"/>
  <c r="AE120" i="485"/>
  <c r="AA120" i="485"/>
  <c r="Y120" i="485"/>
  <c r="Q120" i="485"/>
  <c r="P120" i="485"/>
  <c r="O120" i="485"/>
  <c r="AG119" i="485"/>
  <c r="AF119" i="485"/>
  <c r="AE119" i="485"/>
  <c r="AA119" i="485"/>
  <c r="Y119" i="485"/>
  <c r="Q119" i="485"/>
  <c r="P119" i="485"/>
  <c r="O119" i="485"/>
  <c r="AG118" i="485"/>
  <c r="AF118" i="485"/>
  <c r="AE118" i="485"/>
  <c r="AA118" i="485"/>
  <c r="Y118" i="485"/>
  <c r="Q118" i="485"/>
  <c r="P118" i="485"/>
  <c r="O118" i="485"/>
  <c r="AG117" i="485"/>
  <c r="AF117" i="485"/>
  <c r="AE117" i="485"/>
  <c r="AA117" i="485"/>
  <c r="Y117" i="485"/>
  <c r="Q117" i="485"/>
  <c r="P117" i="485"/>
  <c r="O117" i="485"/>
  <c r="AG116" i="485"/>
  <c r="AF116" i="485"/>
  <c r="AE116" i="485"/>
  <c r="AB116" i="485"/>
  <c r="AA116" i="485"/>
  <c r="Y116" i="485"/>
  <c r="Q116" i="485"/>
  <c r="P116" i="485"/>
  <c r="O116" i="485"/>
  <c r="AG115" i="485"/>
  <c r="AF115" i="485"/>
  <c r="AE115" i="485"/>
  <c r="AA115" i="485"/>
  <c r="Y115" i="485"/>
  <c r="Q115" i="485"/>
  <c r="P115" i="485"/>
  <c r="O115" i="485"/>
  <c r="AG114" i="485"/>
  <c r="AF114" i="485"/>
  <c r="AE114" i="485"/>
  <c r="AB114" i="485"/>
  <c r="AA114" i="485"/>
  <c r="Y114" i="485"/>
  <c r="Q114" i="485"/>
  <c r="P114" i="485"/>
  <c r="O114" i="485"/>
  <c r="AG113" i="485"/>
  <c r="AF113" i="485"/>
  <c r="AE113" i="485"/>
  <c r="AA113" i="485"/>
  <c r="Y113" i="485"/>
  <c r="Q113" i="485"/>
  <c r="P113" i="485"/>
  <c r="O113" i="485"/>
  <c r="AG112" i="485"/>
  <c r="AF112" i="485"/>
  <c r="AE112" i="485"/>
  <c r="AA112" i="485"/>
  <c r="Y112" i="485"/>
  <c r="AB112" i="485" s="1"/>
  <c r="Q112" i="485"/>
  <c r="P112" i="485"/>
  <c r="O112" i="485"/>
  <c r="AG111" i="485"/>
  <c r="AF111" i="485"/>
  <c r="AE111" i="485"/>
  <c r="AA111" i="485"/>
  <c r="Y111" i="485"/>
  <c r="AB111" i="485" s="1"/>
  <c r="AC111" i="485" s="1"/>
  <c r="Q111" i="485"/>
  <c r="P111" i="485"/>
  <c r="O111" i="485"/>
  <c r="AG110" i="485"/>
  <c r="AF110" i="485"/>
  <c r="AE110" i="485"/>
  <c r="AA110" i="485"/>
  <c r="Y110" i="485"/>
  <c r="AB110" i="485" s="1"/>
  <c r="Q110" i="485"/>
  <c r="P110" i="485"/>
  <c r="O110" i="485"/>
  <c r="AG109" i="485"/>
  <c r="AF109" i="485"/>
  <c r="AE109" i="485"/>
  <c r="AB109" i="485"/>
  <c r="AA109" i="485"/>
  <c r="Y109" i="485"/>
  <c r="Q109" i="485"/>
  <c r="P109" i="485"/>
  <c r="O109" i="485"/>
  <c r="AG108" i="485"/>
  <c r="AF108" i="485"/>
  <c r="AE108" i="485"/>
  <c r="AB108" i="485"/>
  <c r="AA108" i="485"/>
  <c r="Y108" i="485"/>
  <c r="Q108" i="485"/>
  <c r="P108" i="485"/>
  <c r="O108" i="485"/>
  <c r="AG107" i="485"/>
  <c r="AF107" i="485"/>
  <c r="AE107" i="485"/>
  <c r="AA107" i="485"/>
  <c r="Y107" i="485"/>
  <c r="AB107" i="485" s="1"/>
  <c r="Q107" i="485"/>
  <c r="P107" i="485"/>
  <c r="O107" i="485"/>
  <c r="AG106" i="485"/>
  <c r="AF106" i="485"/>
  <c r="AE106" i="485"/>
  <c r="AA106" i="485"/>
  <c r="Y106" i="485"/>
  <c r="AB106" i="485" s="1"/>
  <c r="Q106" i="485"/>
  <c r="P106" i="485"/>
  <c r="O106" i="485"/>
  <c r="AG105" i="485"/>
  <c r="AF105" i="485"/>
  <c r="AE105" i="485"/>
  <c r="AB105" i="485"/>
  <c r="AA105" i="485"/>
  <c r="Y105" i="485"/>
  <c r="Q105" i="485"/>
  <c r="P105" i="485"/>
  <c r="O105" i="485"/>
  <c r="AG104" i="485"/>
  <c r="AF104" i="485"/>
  <c r="AE104" i="485"/>
  <c r="AB104" i="485"/>
  <c r="AC104" i="485" s="1"/>
  <c r="AA104" i="485"/>
  <c r="Y104" i="485"/>
  <c r="Q104" i="485"/>
  <c r="P104" i="485"/>
  <c r="O104" i="485"/>
  <c r="AG103" i="485"/>
  <c r="AF103" i="485"/>
  <c r="AE103" i="485"/>
  <c r="AA103" i="485"/>
  <c r="Y103" i="485"/>
  <c r="AB103" i="485" s="1"/>
  <c r="Q103" i="485"/>
  <c r="P103" i="485"/>
  <c r="O103" i="485"/>
  <c r="AG102" i="485"/>
  <c r="AF102" i="485"/>
  <c r="AE102" i="485"/>
  <c r="AA102" i="485"/>
  <c r="Y102" i="485"/>
  <c r="AB102" i="485" s="1"/>
  <c r="Q102" i="485"/>
  <c r="P102" i="485"/>
  <c r="O102" i="485"/>
  <c r="AG101" i="485"/>
  <c r="AF101" i="485"/>
  <c r="AE101" i="485"/>
  <c r="AB101" i="485"/>
  <c r="AA101" i="485"/>
  <c r="Y101" i="485"/>
  <c r="Q101" i="485"/>
  <c r="P101" i="485"/>
  <c r="O101" i="485"/>
  <c r="AG100" i="485"/>
  <c r="AF100" i="485"/>
  <c r="AE100" i="485"/>
  <c r="AB100" i="485"/>
  <c r="AA100" i="485"/>
  <c r="Y100" i="485"/>
  <c r="Q100" i="485"/>
  <c r="P100" i="485"/>
  <c r="O100" i="485"/>
  <c r="AG99" i="485"/>
  <c r="AF99" i="485"/>
  <c r="AE99" i="485"/>
  <c r="AA99" i="485"/>
  <c r="Y99" i="485"/>
  <c r="AB99" i="485" s="1"/>
  <c r="Q99" i="485"/>
  <c r="P99" i="485"/>
  <c r="O99" i="485"/>
  <c r="AG98" i="485"/>
  <c r="AF98" i="485"/>
  <c r="AE98" i="485"/>
  <c r="AA98" i="485"/>
  <c r="Y98" i="485"/>
  <c r="AB98" i="485" s="1"/>
  <c r="Q98" i="485"/>
  <c r="P98" i="485"/>
  <c r="O98" i="485"/>
  <c r="AG97" i="485"/>
  <c r="AF97" i="485"/>
  <c r="AE97" i="485"/>
  <c r="AB97" i="485"/>
  <c r="AC97" i="485" s="1"/>
  <c r="AA97" i="485"/>
  <c r="Y97" i="485"/>
  <c r="Q97" i="485"/>
  <c r="P97" i="485"/>
  <c r="O97" i="485"/>
  <c r="AG96" i="485"/>
  <c r="AF96" i="485"/>
  <c r="AE96" i="485"/>
  <c r="AA96" i="485"/>
  <c r="Y96" i="485"/>
  <c r="Q96" i="485"/>
  <c r="P96" i="485"/>
  <c r="O96" i="485"/>
  <c r="AG95" i="485"/>
  <c r="AF95" i="485"/>
  <c r="AE95" i="485"/>
  <c r="AA95" i="485"/>
  <c r="Y95" i="485"/>
  <c r="Q95" i="485"/>
  <c r="P95" i="485"/>
  <c r="O95" i="485"/>
  <c r="AG94" i="485"/>
  <c r="AF94" i="485"/>
  <c r="AE94" i="485"/>
  <c r="AA94" i="485"/>
  <c r="Y94" i="485"/>
  <c r="Q94" i="485"/>
  <c r="P94" i="485"/>
  <c r="O94" i="485"/>
  <c r="AG93" i="485"/>
  <c r="AF93" i="485"/>
  <c r="AE93" i="485"/>
  <c r="AA93" i="485"/>
  <c r="Y93" i="485"/>
  <c r="Q93" i="485"/>
  <c r="P93" i="485"/>
  <c r="O93" i="485"/>
  <c r="AG92" i="485"/>
  <c r="AF92" i="485"/>
  <c r="AE92" i="485"/>
  <c r="AA92" i="485"/>
  <c r="Y92" i="485"/>
  <c r="Q92" i="485"/>
  <c r="P92" i="485"/>
  <c r="O92" i="485"/>
  <c r="AG91" i="485"/>
  <c r="AF91" i="485"/>
  <c r="AE91" i="485"/>
  <c r="AA91" i="485"/>
  <c r="Y91" i="485"/>
  <c r="Q91" i="485"/>
  <c r="P91" i="485"/>
  <c r="O91" i="485"/>
  <c r="AG90" i="485"/>
  <c r="AF90" i="485"/>
  <c r="AE90" i="485"/>
  <c r="AA90" i="485"/>
  <c r="Y90" i="485"/>
  <c r="Q90" i="485"/>
  <c r="P90" i="485"/>
  <c r="O90" i="485"/>
  <c r="AG89" i="485"/>
  <c r="AF89" i="485"/>
  <c r="AE89" i="485"/>
  <c r="AA89" i="485"/>
  <c r="Y89" i="485"/>
  <c r="Q89" i="485"/>
  <c r="P89" i="485"/>
  <c r="O89" i="485"/>
  <c r="K17" i="485" s="1"/>
  <c r="AG88" i="485"/>
  <c r="AF88" i="485"/>
  <c r="AE88" i="485"/>
  <c r="AB88" i="485"/>
  <c r="AA88" i="485"/>
  <c r="Y88" i="485"/>
  <c r="Q88" i="485"/>
  <c r="P88" i="485"/>
  <c r="O88" i="485"/>
  <c r="AG87" i="485"/>
  <c r="AF87" i="485"/>
  <c r="AE87" i="485"/>
  <c r="AA87" i="485"/>
  <c r="Y87" i="485"/>
  <c r="AB87" i="485" s="1"/>
  <c r="Q87" i="485"/>
  <c r="P87" i="485"/>
  <c r="O87" i="485"/>
  <c r="AG86" i="485"/>
  <c r="AF86" i="485"/>
  <c r="AE86" i="485"/>
  <c r="AA86" i="485"/>
  <c r="Y86" i="485"/>
  <c r="AB86" i="485" s="1"/>
  <c r="Q86" i="485"/>
  <c r="P86" i="485"/>
  <c r="O86" i="485"/>
  <c r="AG85" i="485"/>
  <c r="AF85" i="485"/>
  <c r="AE85" i="485"/>
  <c r="AB85" i="485"/>
  <c r="AA85" i="485"/>
  <c r="Y85" i="485"/>
  <c r="Q85" i="485"/>
  <c r="E16" i="485" s="1"/>
  <c r="M16" i="485" s="1"/>
  <c r="P85" i="485"/>
  <c r="O85" i="485"/>
  <c r="AG84" i="485"/>
  <c r="AF84" i="485"/>
  <c r="AE84" i="485"/>
  <c r="AB84" i="485"/>
  <c r="AA84" i="485"/>
  <c r="Y84" i="485"/>
  <c r="Q84" i="485"/>
  <c r="P84" i="485"/>
  <c r="O84" i="485"/>
  <c r="AG83" i="485"/>
  <c r="AF83" i="485"/>
  <c r="AE83" i="485"/>
  <c r="AA83" i="485"/>
  <c r="Y83" i="485"/>
  <c r="AB83" i="485" s="1"/>
  <c r="AC83" i="485" s="1"/>
  <c r="Q83" i="485"/>
  <c r="P83" i="485"/>
  <c r="O83" i="485"/>
  <c r="AG82" i="485"/>
  <c r="AF82" i="485"/>
  <c r="AE82" i="485"/>
  <c r="AA82" i="485"/>
  <c r="Y82" i="485"/>
  <c r="Q82" i="485"/>
  <c r="P82" i="485"/>
  <c r="O82" i="485"/>
  <c r="AG81" i="485"/>
  <c r="AF81" i="485"/>
  <c r="AE81" i="485"/>
  <c r="AA81" i="485"/>
  <c r="Y81" i="485"/>
  <c r="Q81" i="485"/>
  <c r="P81" i="485"/>
  <c r="O81" i="485"/>
  <c r="AG80" i="485"/>
  <c r="AF80" i="485"/>
  <c r="AE80" i="485"/>
  <c r="AA80" i="485"/>
  <c r="Y80" i="485"/>
  <c r="Q80" i="485"/>
  <c r="P80" i="485"/>
  <c r="O80" i="485"/>
  <c r="AG79" i="485"/>
  <c r="AF79" i="485"/>
  <c r="AE79" i="485"/>
  <c r="AA79" i="485"/>
  <c r="Y79" i="485"/>
  <c r="Q79" i="485"/>
  <c r="P79" i="485"/>
  <c r="O79" i="485"/>
  <c r="AG78" i="485"/>
  <c r="AF78" i="485"/>
  <c r="AE78" i="485"/>
  <c r="AA78" i="485"/>
  <c r="Y78" i="485"/>
  <c r="Q78" i="485"/>
  <c r="P78" i="485"/>
  <c r="O78" i="485"/>
  <c r="AG77" i="485"/>
  <c r="AF77" i="485"/>
  <c r="AE77" i="485"/>
  <c r="AA77" i="485"/>
  <c r="Y77" i="485"/>
  <c r="Q77" i="485"/>
  <c r="P77" i="485"/>
  <c r="O77" i="485"/>
  <c r="AG76" i="485"/>
  <c r="AF76" i="485"/>
  <c r="AE76" i="485"/>
  <c r="AA76" i="485"/>
  <c r="Y76" i="485"/>
  <c r="Q76" i="485"/>
  <c r="P76" i="485"/>
  <c r="O76" i="485"/>
  <c r="AG75" i="485"/>
  <c r="AF75" i="485"/>
  <c r="AE75" i="485"/>
  <c r="AB75" i="485"/>
  <c r="AA75" i="485"/>
  <c r="Y75" i="485"/>
  <c r="Q75" i="485"/>
  <c r="P75" i="485"/>
  <c r="O75" i="485"/>
  <c r="AG74" i="485"/>
  <c r="AF74" i="485"/>
  <c r="AE74" i="485"/>
  <c r="AB74" i="485"/>
  <c r="AA74" i="485"/>
  <c r="Y74" i="485"/>
  <c r="Q74" i="485"/>
  <c r="P74" i="485"/>
  <c r="O74" i="485"/>
  <c r="AG73" i="485"/>
  <c r="AF73" i="485"/>
  <c r="AE73" i="485"/>
  <c r="AA73" i="485"/>
  <c r="Y73" i="485"/>
  <c r="AB73" i="485" s="1"/>
  <c r="Q73" i="485"/>
  <c r="P73" i="485"/>
  <c r="O73" i="485"/>
  <c r="AG72" i="485"/>
  <c r="AF72" i="485"/>
  <c r="AE72" i="485"/>
  <c r="AA72" i="485"/>
  <c r="Y72" i="485"/>
  <c r="AB72" i="485" s="1"/>
  <c r="Q72" i="485"/>
  <c r="P72" i="485"/>
  <c r="O72" i="485"/>
  <c r="AG71" i="485"/>
  <c r="AF71" i="485"/>
  <c r="AE71" i="485"/>
  <c r="AB71" i="485"/>
  <c r="AA71" i="485"/>
  <c r="Y71" i="485"/>
  <c r="Q71" i="485"/>
  <c r="P71" i="485"/>
  <c r="O71" i="485"/>
  <c r="AG70" i="485"/>
  <c r="AF70" i="485"/>
  <c r="AE70" i="485"/>
  <c r="AB70" i="485"/>
  <c r="AA70" i="485"/>
  <c r="Y70" i="485"/>
  <c r="Q70" i="485"/>
  <c r="P70" i="485"/>
  <c r="O70" i="485"/>
  <c r="AG69" i="485"/>
  <c r="AF69" i="485"/>
  <c r="AE69" i="485"/>
  <c r="AA69" i="485"/>
  <c r="Y69" i="485"/>
  <c r="AB69" i="485" s="1"/>
  <c r="AC69" i="485" s="1"/>
  <c r="Q69" i="485"/>
  <c r="P69" i="485"/>
  <c r="O69" i="485"/>
  <c r="AG68" i="485"/>
  <c r="AF68" i="485"/>
  <c r="AE68" i="485"/>
  <c r="AA68" i="485"/>
  <c r="Y68" i="485"/>
  <c r="Q68" i="485"/>
  <c r="P68" i="485"/>
  <c r="O68" i="485"/>
  <c r="AG67" i="485"/>
  <c r="AF67" i="485"/>
  <c r="AE67" i="485"/>
  <c r="AA67" i="485"/>
  <c r="Y67" i="485"/>
  <c r="AB67" i="485" s="1"/>
  <c r="Q67" i="485"/>
  <c r="P67" i="485"/>
  <c r="O67" i="485"/>
  <c r="AG66" i="485"/>
  <c r="AF66" i="485"/>
  <c r="AE66" i="485"/>
  <c r="AA66" i="485"/>
  <c r="Y66" i="485"/>
  <c r="Q66" i="485"/>
  <c r="P66" i="485"/>
  <c r="O66" i="485"/>
  <c r="AG65" i="485"/>
  <c r="AF65" i="485"/>
  <c r="AE65" i="485"/>
  <c r="AA65" i="485"/>
  <c r="Y65" i="485"/>
  <c r="AB65" i="485" s="1"/>
  <c r="Q65" i="485"/>
  <c r="P65" i="485"/>
  <c r="O65" i="485"/>
  <c r="AG64" i="485"/>
  <c r="AF64" i="485"/>
  <c r="AE64" i="485"/>
  <c r="AA64" i="485"/>
  <c r="Y64" i="485"/>
  <c r="Q64" i="485"/>
  <c r="P64" i="485"/>
  <c r="O64" i="485"/>
  <c r="AG63" i="485"/>
  <c r="AF63" i="485"/>
  <c r="AE63" i="485"/>
  <c r="AA63" i="485"/>
  <c r="Y63" i="485"/>
  <c r="Q63" i="485"/>
  <c r="P63" i="485"/>
  <c r="O63" i="485"/>
  <c r="AG62" i="485"/>
  <c r="AF62" i="485"/>
  <c r="AE62" i="485"/>
  <c r="AA62" i="485"/>
  <c r="Y62" i="485"/>
  <c r="Q62" i="485"/>
  <c r="P62" i="485"/>
  <c r="O62" i="485"/>
  <c r="AG61" i="485"/>
  <c r="AF61" i="485"/>
  <c r="AE61" i="485"/>
  <c r="AA61" i="485"/>
  <c r="Y61" i="485"/>
  <c r="AB61" i="485" s="1"/>
  <c r="Q61" i="485"/>
  <c r="P61" i="485"/>
  <c r="O61" i="485"/>
  <c r="AG60" i="485"/>
  <c r="AF60" i="485"/>
  <c r="AE60" i="485"/>
  <c r="AB60" i="485"/>
  <c r="AA60" i="485"/>
  <c r="Y60" i="485"/>
  <c r="Q60" i="485"/>
  <c r="P60" i="485"/>
  <c r="O60" i="485"/>
  <c r="AG59" i="485"/>
  <c r="AF59" i="485"/>
  <c r="AE59" i="485"/>
  <c r="AB59" i="485"/>
  <c r="AA59" i="485"/>
  <c r="Y59" i="485"/>
  <c r="Q59" i="485"/>
  <c r="P59" i="485"/>
  <c r="O59" i="485"/>
  <c r="AG58" i="485"/>
  <c r="AF58" i="485"/>
  <c r="AE58" i="485"/>
  <c r="AA58" i="485"/>
  <c r="Y58" i="485"/>
  <c r="AB58" i="485" s="1"/>
  <c r="Q58" i="485"/>
  <c r="P58" i="485"/>
  <c r="O58" i="485"/>
  <c r="AG57" i="485"/>
  <c r="AF57" i="485"/>
  <c r="AE57" i="485"/>
  <c r="AA57" i="485"/>
  <c r="Y57" i="485"/>
  <c r="AB57" i="485" s="1"/>
  <c r="Q57" i="485"/>
  <c r="P57" i="485"/>
  <c r="O57" i="485"/>
  <c r="AG56" i="485"/>
  <c r="AF56" i="485"/>
  <c r="AE56" i="485"/>
  <c r="AB56" i="485"/>
  <c r="AA56" i="485"/>
  <c r="Y56" i="485"/>
  <c r="Q56" i="485"/>
  <c r="E17" i="485" s="1"/>
  <c r="P56" i="485"/>
  <c r="O56" i="485"/>
  <c r="AG55" i="485"/>
  <c r="AF55" i="485"/>
  <c r="AE55" i="485"/>
  <c r="AB55" i="485"/>
  <c r="AC55" i="485" s="1"/>
  <c r="AA55" i="485"/>
  <c r="Y55" i="485"/>
  <c r="Q55" i="485"/>
  <c r="P55" i="485"/>
  <c r="O55" i="485"/>
  <c r="AG54" i="485"/>
  <c r="AF54" i="485"/>
  <c r="AE54" i="485"/>
  <c r="AA54" i="485"/>
  <c r="Y54" i="485"/>
  <c r="Q54" i="485"/>
  <c r="P54" i="485"/>
  <c r="O54" i="485"/>
  <c r="AG53" i="485"/>
  <c r="AF53" i="485"/>
  <c r="AE53" i="485"/>
  <c r="AA53" i="485"/>
  <c r="Y53" i="485"/>
  <c r="Q53" i="485"/>
  <c r="P53" i="485"/>
  <c r="O53" i="485"/>
  <c r="AG52" i="485"/>
  <c r="AF52" i="485"/>
  <c r="AE52" i="485"/>
  <c r="AA52" i="485"/>
  <c r="Y52" i="485"/>
  <c r="Q52" i="485"/>
  <c r="P52" i="485"/>
  <c r="O52" i="485"/>
  <c r="AG51" i="485"/>
  <c r="AF51" i="485"/>
  <c r="AE51" i="485"/>
  <c r="AA51" i="485"/>
  <c r="Y51" i="485"/>
  <c r="Q51" i="485"/>
  <c r="P51" i="485"/>
  <c r="O51" i="485"/>
  <c r="AG50" i="485"/>
  <c r="AF50" i="485"/>
  <c r="AE50" i="485"/>
  <c r="AA50" i="485"/>
  <c r="Y50" i="485"/>
  <c r="Q50" i="485"/>
  <c r="P50" i="485"/>
  <c r="O50" i="485"/>
  <c r="AG49" i="485"/>
  <c r="AF49" i="485"/>
  <c r="AE49" i="485"/>
  <c r="AA49" i="485"/>
  <c r="Y49" i="485"/>
  <c r="Q49" i="485"/>
  <c r="P49" i="485"/>
  <c r="O49" i="485"/>
  <c r="AG48" i="485"/>
  <c r="AF48" i="485"/>
  <c r="AE48" i="485"/>
  <c r="AA48" i="485"/>
  <c r="Y48" i="485"/>
  <c r="Q48" i="485"/>
  <c r="P48" i="485"/>
  <c r="O48" i="485"/>
  <c r="AG47" i="485"/>
  <c r="AF47" i="485"/>
  <c r="AE47" i="485"/>
  <c r="AA47" i="485"/>
  <c r="AB47" i="485" s="1"/>
  <c r="Y47" i="485"/>
  <c r="Q47" i="485"/>
  <c r="P47" i="485"/>
  <c r="O47" i="485"/>
  <c r="AG46" i="485"/>
  <c r="AF46" i="485"/>
  <c r="AE46" i="485"/>
  <c r="AA46" i="485"/>
  <c r="Y46" i="485"/>
  <c r="AB46" i="485" s="1"/>
  <c r="Q46" i="485"/>
  <c r="P46" i="485"/>
  <c r="O46" i="485"/>
  <c r="AG45" i="485"/>
  <c r="AF45" i="485"/>
  <c r="AE45" i="485"/>
  <c r="AA45" i="485"/>
  <c r="Y45" i="485"/>
  <c r="AB45" i="485" s="1"/>
  <c r="Q45" i="485"/>
  <c r="P45" i="485"/>
  <c r="O45" i="485"/>
  <c r="AG44" i="485"/>
  <c r="AF44" i="485"/>
  <c r="AE44" i="485"/>
  <c r="I17" i="485" s="1"/>
  <c r="AA44" i="485"/>
  <c r="Y44" i="485"/>
  <c r="AB44" i="485" s="1"/>
  <c r="Q44" i="485"/>
  <c r="P44" i="485"/>
  <c r="O44" i="485"/>
  <c r="AG43" i="485"/>
  <c r="AF43" i="485"/>
  <c r="AE43" i="485"/>
  <c r="AA43" i="485"/>
  <c r="Y43" i="485"/>
  <c r="Q43" i="485"/>
  <c r="P43" i="485"/>
  <c r="O43" i="485"/>
  <c r="AG42" i="485"/>
  <c r="AF42" i="485"/>
  <c r="AE42" i="485"/>
  <c r="K18" i="485" s="1"/>
  <c r="AA42" i="485"/>
  <c r="Y42" i="485"/>
  <c r="AB42" i="485" s="1"/>
  <c r="Q42" i="485"/>
  <c r="P42" i="485"/>
  <c r="O42" i="485"/>
  <c r="AG41" i="485"/>
  <c r="AF41" i="485"/>
  <c r="AE41" i="485"/>
  <c r="AA41" i="485"/>
  <c r="Y41" i="485"/>
  <c r="AB41" i="485" s="1"/>
  <c r="AC41" i="485" s="1"/>
  <c r="Q41" i="485"/>
  <c r="P41" i="485"/>
  <c r="O41" i="485"/>
  <c r="AG40" i="485"/>
  <c r="AF40" i="485"/>
  <c r="AE40" i="485"/>
  <c r="Q40" i="485"/>
  <c r="P40" i="485"/>
  <c r="O40" i="485"/>
  <c r="AG39" i="485"/>
  <c r="AF39" i="485"/>
  <c r="AE39" i="485"/>
  <c r="Q39" i="485"/>
  <c r="P39" i="485"/>
  <c r="O39" i="485"/>
  <c r="AG38" i="485"/>
  <c r="AF38" i="485"/>
  <c r="AE38" i="485"/>
  <c r="Q38" i="485"/>
  <c r="P38" i="485"/>
  <c r="O38" i="485"/>
  <c r="AG37" i="485"/>
  <c r="AF37" i="485"/>
  <c r="AE37" i="485"/>
  <c r="Q37" i="485"/>
  <c r="P37" i="485"/>
  <c r="O37" i="485"/>
  <c r="AG36" i="485"/>
  <c r="AF36" i="485"/>
  <c r="AE36" i="485"/>
  <c r="Q36" i="485"/>
  <c r="P36" i="485"/>
  <c r="O36" i="485"/>
  <c r="AG35" i="485"/>
  <c r="AF35" i="485"/>
  <c r="AE35" i="485"/>
  <c r="Q35" i="485"/>
  <c r="P35" i="485"/>
  <c r="O35" i="485"/>
  <c r="AG34" i="485"/>
  <c r="AF34" i="485"/>
  <c r="AE34" i="485"/>
  <c r="Q34" i="485"/>
  <c r="P34" i="485"/>
  <c r="O34" i="485"/>
  <c r="AG33" i="485"/>
  <c r="AF33" i="485"/>
  <c r="AE33" i="485"/>
  <c r="Q33" i="485"/>
  <c r="P33" i="485"/>
  <c r="O33" i="485"/>
  <c r="AG32" i="485"/>
  <c r="AF32" i="485"/>
  <c r="AE32" i="485"/>
  <c r="Q32" i="485"/>
  <c r="P32" i="485"/>
  <c r="O32" i="485"/>
  <c r="AG31" i="485"/>
  <c r="AF31" i="485"/>
  <c r="AE31" i="485"/>
  <c r="Q31" i="485"/>
  <c r="P31" i="485"/>
  <c r="O31" i="485"/>
  <c r="AG30" i="485"/>
  <c r="AF30" i="485"/>
  <c r="AE30" i="485"/>
  <c r="Q30" i="485"/>
  <c r="P30" i="485"/>
  <c r="O30" i="485"/>
  <c r="AG29" i="485"/>
  <c r="AF29" i="485"/>
  <c r="AE29" i="485"/>
  <c r="Q29" i="485"/>
  <c r="P29" i="485"/>
  <c r="O29" i="485"/>
  <c r="Q28" i="485"/>
  <c r="P28" i="485"/>
  <c r="O28" i="485"/>
  <c r="G19" i="485"/>
  <c r="F19" i="485"/>
  <c r="E18" i="485"/>
  <c r="M18" i="485" s="1"/>
  <c r="B18" i="485"/>
  <c r="B17" i="485"/>
  <c r="D16" i="485"/>
  <c r="B16" i="485"/>
  <c r="K15" i="485"/>
  <c r="I15" i="485"/>
  <c r="E15" i="485"/>
  <c r="M15" i="485" s="1"/>
  <c r="D15" i="485"/>
  <c r="B15" i="485"/>
  <c r="K14" i="485"/>
  <c r="I14" i="485"/>
  <c r="E14" i="485"/>
  <c r="M14" i="485" s="1"/>
  <c r="D14" i="485"/>
  <c r="B14" i="485"/>
  <c r="K13" i="485"/>
  <c r="I13" i="485"/>
  <c r="E13" i="485"/>
  <c r="M13" i="485" s="1"/>
  <c r="D13" i="485"/>
  <c r="B13" i="485"/>
  <c r="K12" i="485"/>
  <c r="I12" i="485"/>
  <c r="E12" i="485"/>
  <c r="M12" i="485" s="1"/>
  <c r="D12" i="485"/>
  <c r="B12" i="485"/>
  <c r="K11" i="485"/>
  <c r="I11" i="485"/>
  <c r="E11" i="485"/>
  <c r="M11" i="485" s="1"/>
  <c r="D11" i="485"/>
  <c r="B11" i="485"/>
  <c r="B11" i="485" a="1"/>
  <c r="K10" i="485"/>
  <c r="I10" i="485"/>
  <c r="E10" i="485"/>
  <c r="M10" i="485" s="1"/>
  <c r="D10" i="485"/>
  <c r="B10" i="485"/>
  <c r="K9" i="485"/>
  <c r="I9" i="485"/>
  <c r="E9" i="485"/>
  <c r="M9" i="485" s="1"/>
  <c r="D9" i="485"/>
  <c r="B9" i="485"/>
  <c r="K8" i="485"/>
  <c r="I8" i="485"/>
  <c r="E8" i="485"/>
  <c r="D8" i="485"/>
  <c r="B8" i="485"/>
  <c r="K7" i="485"/>
  <c r="I7" i="485"/>
  <c r="E7" i="485"/>
  <c r="M7" i="485" s="1"/>
  <c r="D7" i="485"/>
  <c r="B7" i="485"/>
  <c r="K6" i="485"/>
  <c r="I6" i="485"/>
  <c r="E6" i="485"/>
  <c r="M6" i="485" s="1"/>
  <c r="D6" i="485"/>
  <c r="B6" i="485"/>
  <c r="K5" i="485"/>
  <c r="I5" i="485"/>
  <c r="E5" i="485"/>
  <c r="M5" i="485" s="1"/>
  <c r="D5" i="485"/>
  <c r="B5" i="485"/>
  <c r="A5" i="485"/>
  <c r="A6" i="485" s="1"/>
  <c r="A7" i="485" s="1"/>
  <c r="A8" i="485" s="1"/>
  <c r="A9" i="485" s="1"/>
  <c r="A10" i="485" s="1"/>
  <c r="A11" i="485" s="1"/>
  <c r="A12" i="485" s="1"/>
  <c r="A13" i="485" s="1"/>
  <c r="A14" i="485" s="1"/>
  <c r="A15" i="485" s="1"/>
  <c r="A16" i="485" s="1"/>
  <c r="A17" i="485" s="1"/>
  <c r="A18" i="485" s="1"/>
  <c r="L13" i="485" l="1"/>
  <c r="H15" i="485"/>
  <c r="H16" i="485"/>
  <c r="K16" i="485"/>
  <c r="K19" i="485" s="1"/>
  <c r="D17" i="485"/>
  <c r="H17" i="485" s="1"/>
  <c r="D18" i="485"/>
  <c r="I18" i="485"/>
  <c r="L18" i="485" s="1"/>
  <c r="AC84" i="485"/>
  <c r="AC85" i="485" s="1"/>
  <c r="AC86" i="485" s="1"/>
  <c r="AC87" i="485" s="1"/>
  <c r="AC88" i="485" s="1"/>
  <c r="AC70" i="485"/>
  <c r="AC71" i="485" s="1"/>
  <c r="AC72" i="485" s="1"/>
  <c r="AC73" i="485" s="1"/>
  <c r="AC74" i="485" s="1"/>
  <c r="AC75" i="485" s="1"/>
  <c r="AC154" i="485"/>
  <c r="AC155" i="485" s="1"/>
  <c r="AC156" i="485" s="1"/>
  <c r="AC157" i="485" s="1"/>
  <c r="AC158" i="485" s="1"/>
  <c r="AC159" i="485" s="1"/>
  <c r="AC197" i="485"/>
  <c r="AC198" i="485" s="1"/>
  <c r="AC199" i="485" s="1"/>
  <c r="AC200" i="485" s="1"/>
  <c r="AC201" i="485" s="1"/>
  <c r="AC211" i="485"/>
  <c r="AC212" i="485" s="1"/>
  <c r="I16" i="485"/>
  <c r="AC213" i="485"/>
  <c r="AC214" i="485" s="1"/>
  <c r="AC215" i="485" s="1"/>
  <c r="AB43" i="485"/>
  <c r="AB173" i="485"/>
  <c r="AB174" i="485"/>
  <c r="AC174" i="485" s="1"/>
  <c r="AB175" i="485"/>
  <c r="AB176" i="485"/>
  <c r="AB177" i="485"/>
  <c r="AB178" i="485"/>
  <c r="AB179" i="485"/>
  <c r="AB180" i="485"/>
  <c r="AC112" i="485"/>
  <c r="AB113" i="485"/>
  <c r="AB142" i="485"/>
  <c r="AB89" i="485"/>
  <c r="AB92" i="485"/>
  <c r="AB115" i="485"/>
  <c r="AB144" i="485"/>
  <c r="AB167" i="485"/>
  <c r="AC167" i="485" s="1"/>
  <c r="AC168" i="485" s="1"/>
  <c r="AB202" i="485"/>
  <c r="AC202" i="485" s="1"/>
  <c r="AB77" i="485"/>
  <c r="AB79" i="485"/>
  <c r="AB81" i="485"/>
  <c r="AB117" i="485"/>
  <c r="AB146" i="485"/>
  <c r="AC146" i="485" s="1"/>
  <c r="AC147" i="485" s="1"/>
  <c r="AC148" i="485" s="1"/>
  <c r="AC149" i="485" s="1"/>
  <c r="AC150" i="485" s="1"/>
  <c r="AC151" i="485" s="1"/>
  <c r="AC152" i="485" s="1"/>
  <c r="AB169" i="485"/>
  <c r="AB203" i="485"/>
  <c r="AC203" i="485" s="1"/>
  <c r="AC204" i="485" s="1"/>
  <c r="AC205" i="485" s="1"/>
  <c r="AC206" i="485" s="1"/>
  <c r="AC207" i="485" s="1"/>
  <c r="AB204" i="485"/>
  <c r="AB205" i="485"/>
  <c r="AB206" i="485"/>
  <c r="AB207" i="485"/>
  <c r="AB208" i="485"/>
  <c r="AC217" i="485"/>
  <c r="AC218" i="485" s="1"/>
  <c r="AC219" i="485" s="1"/>
  <c r="AC220" i="485" s="1"/>
  <c r="AC221" i="485" s="1"/>
  <c r="AC222" i="485" s="1"/>
  <c r="AC56" i="485"/>
  <c r="AC57" i="485" s="1"/>
  <c r="AC58" i="485" s="1"/>
  <c r="AC59" i="485" s="1"/>
  <c r="AC60" i="485" s="1"/>
  <c r="AC61" i="485" s="1"/>
  <c r="AC189" i="485"/>
  <c r="AC190" i="485" s="1"/>
  <c r="AC191" i="485" s="1"/>
  <c r="AC192" i="485" s="1"/>
  <c r="AC193" i="485" s="1"/>
  <c r="AC194" i="485" s="1"/>
  <c r="AC105" i="485"/>
  <c r="AC106" i="485" s="1"/>
  <c r="AC107" i="485" s="1"/>
  <c r="AC108" i="485" s="1"/>
  <c r="AC109" i="485" s="1"/>
  <c r="AC110" i="485" s="1"/>
  <c r="H9" i="485"/>
  <c r="H11" i="485"/>
  <c r="H7" i="485"/>
  <c r="L15" i="485"/>
  <c r="L9" i="485"/>
  <c r="H13" i="485"/>
  <c r="L17" i="485"/>
  <c r="L8" i="485"/>
  <c r="L11" i="485"/>
  <c r="H6" i="485"/>
  <c r="L6" i="485"/>
  <c r="L12" i="485"/>
  <c r="H8" i="485"/>
  <c r="H10" i="485"/>
  <c r="H14" i="485"/>
  <c r="L7" i="485"/>
  <c r="L10" i="485"/>
  <c r="H12" i="485"/>
  <c r="L14" i="485"/>
  <c r="AC42" i="485"/>
  <c r="L5" i="485"/>
  <c r="M8" i="485"/>
  <c r="H5" i="485"/>
  <c r="AB48" i="485"/>
  <c r="AC48" i="485" s="1"/>
  <c r="AB52" i="485"/>
  <c r="AB62" i="485"/>
  <c r="AC62" i="485" s="1"/>
  <c r="AC113" i="485"/>
  <c r="AC114" i="485" s="1"/>
  <c r="M17" i="485"/>
  <c r="AB51" i="485"/>
  <c r="AB64" i="485"/>
  <c r="AB66" i="485"/>
  <c r="AB68" i="485"/>
  <c r="AB76" i="485"/>
  <c r="AC76" i="485" s="1"/>
  <c r="AB78" i="485"/>
  <c r="AB80" i="485"/>
  <c r="AB82" i="485"/>
  <c r="E19" i="485"/>
  <c r="AB50" i="485"/>
  <c r="AB54" i="485"/>
  <c r="AB49" i="485"/>
  <c r="AB53" i="485"/>
  <c r="AB63" i="485"/>
  <c r="AB93" i="485"/>
  <c r="AB95" i="485"/>
  <c r="AB118" i="485"/>
  <c r="AC118" i="485" s="1"/>
  <c r="AB120" i="485"/>
  <c r="AB122" i="485"/>
  <c r="AB124" i="485"/>
  <c r="AC126" i="485"/>
  <c r="AC127" i="485" s="1"/>
  <c r="AC128" i="485" s="1"/>
  <c r="AC129" i="485" s="1"/>
  <c r="AC130" i="485" s="1"/>
  <c r="AC131" i="485" s="1"/>
  <c r="AC134" i="485"/>
  <c r="AC135" i="485" s="1"/>
  <c r="AC136" i="485" s="1"/>
  <c r="AC137" i="485" s="1"/>
  <c r="AC138" i="485" s="1"/>
  <c r="AB91" i="485"/>
  <c r="AB94" i="485"/>
  <c r="AB96" i="485"/>
  <c r="AC98" i="485"/>
  <c r="AC99" i="485" s="1"/>
  <c r="AC100" i="485" s="1"/>
  <c r="AC101" i="485" s="1"/>
  <c r="AC102" i="485" s="1"/>
  <c r="AC103" i="485" s="1"/>
  <c r="AB119" i="485"/>
  <c r="AB121" i="485"/>
  <c r="AB123" i="485"/>
  <c r="AB90" i="485"/>
  <c r="AC90" i="485" s="1"/>
  <c r="AC140" i="485"/>
  <c r="AC141" i="485" s="1"/>
  <c r="AC161" i="485"/>
  <c r="AC162" i="485" s="1"/>
  <c r="AC163" i="485" s="1"/>
  <c r="AC164" i="485" s="1"/>
  <c r="AC165" i="485" s="1"/>
  <c r="AC166" i="485" s="1"/>
  <c r="AC182" i="485"/>
  <c r="AC183" i="485" s="1"/>
  <c r="AC184" i="485" s="1"/>
  <c r="AC185" i="485" s="1"/>
  <c r="AC186" i="485" s="1"/>
  <c r="AC187" i="485" s="1"/>
  <c r="D19" i="485" l="1"/>
  <c r="I19" i="485"/>
  <c r="AC169" i="485"/>
  <c r="AC170" i="485" s="1"/>
  <c r="AC171" i="485" s="1"/>
  <c r="AC172" i="485" s="1"/>
  <c r="AC173" i="485" s="1"/>
  <c r="H18" i="485"/>
  <c r="H19" i="485" s="1"/>
  <c r="AC91" i="485"/>
  <c r="AC92" i="485" s="1"/>
  <c r="AC93" i="485" s="1"/>
  <c r="AC94" i="485" s="1"/>
  <c r="AC95" i="485" s="1"/>
  <c r="AC96" i="485" s="1"/>
  <c r="AC115" i="485"/>
  <c r="AC116" i="485" s="1"/>
  <c r="AC117" i="485" s="1"/>
  <c r="AC77" i="485"/>
  <c r="AC142" i="485"/>
  <c r="AC143" i="485" s="1"/>
  <c r="AC144" i="485" s="1"/>
  <c r="AC145" i="485" s="1"/>
  <c r="AC89" i="485"/>
  <c r="L16" i="485"/>
  <c r="L19" i="485" s="1"/>
  <c r="AC43" i="485"/>
  <c r="AC44" i="485" s="1"/>
  <c r="AC45" i="485" s="1"/>
  <c r="AC46" i="485" s="1"/>
  <c r="AC47" i="485" s="1"/>
  <c r="AC208" i="485"/>
  <c r="AC175" i="485"/>
  <c r="AC176" i="485" s="1"/>
  <c r="AC177" i="485" s="1"/>
  <c r="AC178" i="485" s="1"/>
  <c r="AC179" i="485" s="1"/>
  <c r="AC180" i="485" s="1"/>
  <c r="AC119" i="485"/>
  <c r="AC120" i="485" s="1"/>
  <c r="AC121" i="485" s="1"/>
  <c r="AC122" i="485" s="1"/>
  <c r="AC123" i="485" s="1"/>
  <c r="AC124" i="485" s="1"/>
  <c r="AC63" i="485"/>
  <c r="AC64" i="485" s="1"/>
  <c r="AC65" i="485" s="1"/>
  <c r="AC66" i="485" s="1"/>
  <c r="AC67" i="485" s="1"/>
  <c r="AC68" i="485" s="1"/>
  <c r="AC78" i="485"/>
  <c r="AC79" i="485" s="1"/>
  <c r="AC80" i="485" s="1"/>
  <c r="AC81" i="485" s="1"/>
  <c r="AC82" i="485" s="1"/>
  <c r="M19" i="485"/>
  <c r="AD41" i="485"/>
  <c r="AD42" i="485" s="1"/>
  <c r="AD43" i="485" s="1"/>
  <c r="AD44" i="485" s="1"/>
  <c r="AD45" i="485" s="1"/>
  <c r="AD46" i="485" s="1"/>
  <c r="AD47" i="485" s="1"/>
  <c r="AD48" i="485" s="1"/>
  <c r="AD49" i="485" s="1"/>
  <c r="AD50" i="485" s="1"/>
  <c r="AD51" i="485" s="1"/>
  <c r="AD52" i="485" s="1"/>
  <c r="AD53" i="485" s="1"/>
  <c r="AD54" i="485" s="1"/>
  <c r="AD55" i="485" s="1"/>
  <c r="AD56" i="485" s="1"/>
  <c r="AD57" i="485" s="1"/>
  <c r="AD58" i="485" s="1"/>
  <c r="AD59" i="485" s="1"/>
  <c r="AD60" i="485" s="1"/>
  <c r="AD61" i="485" s="1"/>
  <c r="AD62" i="485" s="1"/>
  <c r="AD63" i="485" s="1"/>
  <c r="AD64" i="485" s="1"/>
  <c r="AD65" i="485" s="1"/>
  <c r="AD66" i="485" s="1"/>
  <c r="AD67" i="485" s="1"/>
  <c r="AD68" i="485" s="1"/>
  <c r="AD69" i="485" s="1"/>
  <c r="AD70" i="485" s="1"/>
  <c r="AD71" i="485" s="1"/>
  <c r="AD72" i="485" s="1"/>
  <c r="AD73" i="485" s="1"/>
  <c r="AD74" i="485" s="1"/>
  <c r="AD75" i="485" s="1"/>
  <c r="AD76" i="485" s="1"/>
  <c r="AD77" i="485" s="1"/>
  <c r="AD78" i="485" s="1"/>
  <c r="AD79" i="485" s="1"/>
  <c r="AD80" i="485" s="1"/>
  <c r="AD81" i="485" s="1"/>
  <c r="AD82" i="485" s="1"/>
  <c r="AD83" i="485" s="1"/>
  <c r="AD84" i="485" s="1"/>
  <c r="AD85" i="485" s="1"/>
  <c r="AD86" i="485" s="1"/>
  <c r="AD87" i="485" s="1"/>
  <c r="AD88" i="485" s="1"/>
  <c r="AD89" i="485" s="1"/>
  <c r="AD90" i="485" s="1"/>
  <c r="AD91" i="485" s="1"/>
  <c r="AD92" i="485" s="1"/>
  <c r="AD93" i="485" s="1"/>
  <c r="AD94" i="485" s="1"/>
  <c r="AD95" i="485" s="1"/>
  <c r="AD96" i="485" s="1"/>
  <c r="AD97" i="485" s="1"/>
  <c r="AD98" i="485" s="1"/>
  <c r="AD99" i="485" s="1"/>
  <c r="AD100" i="485" s="1"/>
  <c r="AD101" i="485" s="1"/>
  <c r="AD102" i="485" s="1"/>
  <c r="AD103" i="485" s="1"/>
  <c r="AD104" i="485" s="1"/>
  <c r="AD105" i="485" s="1"/>
  <c r="AD106" i="485" s="1"/>
  <c r="AD107" i="485" s="1"/>
  <c r="AD108" i="485" s="1"/>
  <c r="AD109" i="485" s="1"/>
  <c r="AD110" i="485" s="1"/>
  <c r="AD111" i="485" s="1"/>
  <c r="AD112" i="485" s="1"/>
  <c r="AD113" i="485" s="1"/>
  <c r="AD114" i="485" s="1"/>
  <c r="AD115" i="485" s="1"/>
  <c r="AD116" i="485" s="1"/>
  <c r="AD117" i="485" s="1"/>
  <c r="AD118" i="485" s="1"/>
  <c r="AD119" i="485" s="1"/>
  <c r="AD120" i="485" s="1"/>
  <c r="AD121" i="485" s="1"/>
  <c r="AD122" i="485" s="1"/>
  <c r="AD123" i="485" s="1"/>
  <c r="AD124" i="485" s="1"/>
  <c r="AD125" i="485" s="1"/>
  <c r="AD126" i="485" s="1"/>
  <c r="AD127" i="485" s="1"/>
  <c r="AD128" i="485" s="1"/>
  <c r="AD129" i="485" s="1"/>
  <c r="AD130" i="485" s="1"/>
  <c r="AD131" i="485" s="1"/>
  <c r="AD132" i="485" s="1"/>
  <c r="AD133" i="485" s="1"/>
  <c r="AD134" i="485" s="1"/>
  <c r="AD135" i="485" s="1"/>
  <c r="AD136" i="485" s="1"/>
  <c r="AD137" i="485" s="1"/>
  <c r="AD138" i="485" s="1"/>
  <c r="AD139" i="485" s="1"/>
  <c r="AD140" i="485" s="1"/>
  <c r="AD141" i="485" s="1"/>
  <c r="AD142" i="485" s="1"/>
  <c r="AD143" i="485" s="1"/>
  <c r="AD144" i="485" s="1"/>
  <c r="AD145" i="485" s="1"/>
  <c r="AD146" i="485" s="1"/>
  <c r="AD147" i="485" s="1"/>
  <c r="AD148" i="485" s="1"/>
  <c r="AD149" i="485" s="1"/>
  <c r="AD150" i="485" s="1"/>
  <c r="AD151" i="485" s="1"/>
  <c r="AD152" i="485" s="1"/>
  <c r="AD153" i="485" s="1"/>
  <c r="AD154" i="485" s="1"/>
  <c r="AD155" i="485" s="1"/>
  <c r="AD156" i="485" s="1"/>
  <c r="AD157" i="485" s="1"/>
  <c r="AD158" i="485" s="1"/>
  <c r="AD159" i="485" s="1"/>
  <c r="AD160" i="485" s="1"/>
  <c r="AD161" i="485" s="1"/>
  <c r="AD162" i="485" s="1"/>
  <c r="AD163" i="485" s="1"/>
  <c r="AD164" i="485" s="1"/>
  <c r="AD165" i="485" s="1"/>
  <c r="AD166" i="485" s="1"/>
  <c r="AD167" i="485" s="1"/>
  <c r="AD168" i="485" s="1"/>
  <c r="AD169" i="485" s="1"/>
  <c r="AD170" i="485" s="1"/>
  <c r="AD171" i="485" s="1"/>
  <c r="AD172" i="485" s="1"/>
  <c r="AD173" i="485" s="1"/>
  <c r="AD174" i="485" s="1"/>
  <c r="AD175" i="485" s="1"/>
  <c r="AD176" i="485" s="1"/>
  <c r="AD177" i="485" s="1"/>
  <c r="AD178" i="485" s="1"/>
  <c r="AD179" i="485" s="1"/>
  <c r="AD180" i="485" s="1"/>
  <c r="AD181" i="485" s="1"/>
  <c r="AD182" i="485" s="1"/>
  <c r="AD183" i="485" s="1"/>
  <c r="AD184" i="485" s="1"/>
  <c r="AD185" i="485" s="1"/>
  <c r="AD186" i="485" s="1"/>
  <c r="AD187" i="485" s="1"/>
  <c r="AD188" i="485" s="1"/>
  <c r="AD189" i="485" s="1"/>
  <c r="AD190" i="485" s="1"/>
  <c r="AD191" i="485" s="1"/>
  <c r="AD192" i="485" s="1"/>
  <c r="AD193" i="485" s="1"/>
  <c r="AD194" i="485" s="1"/>
  <c r="AD195" i="485" s="1"/>
  <c r="AD196" i="485" s="1"/>
  <c r="AD197" i="485" s="1"/>
  <c r="AD198" i="485" s="1"/>
  <c r="AD199" i="485" s="1"/>
  <c r="AD200" i="485" s="1"/>
  <c r="AD201" i="485" s="1"/>
  <c r="AD202" i="485" s="1"/>
  <c r="AD203" i="485" s="1"/>
  <c r="AD204" i="485" s="1"/>
  <c r="AD205" i="485" s="1"/>
  <c r="AD206" i="485" s="1"/>
  <c r="AD207" i="485" s="1"/>
  <c r="AD208" i="485" s="1"/>
  <c r="AD209" i="485" s="1"/>
  <c r="AD210" i="485" s="1"/>
  <c r="AD211" i="485" s="1"/>
  <c r="AD212" i="485" s="1"/>
  <c r="AD213" i="485" s="1"/>
  <c r="AD214" i="485" s="1"/>
  <c r="AD215" i="485" s="1"/>
  <c r="AD216" i="485" s="1"/>
  <c r="AD217" i="485" s="1"/>
  <c r="AD218" i="485" s="1"/>
  <c r="AD219" i="485" s="1"/>
  <c r="AD220" i="485" s="1"/>
  <c r="AD221" i="485" s="1"/>
  <c r="AD222" i="485" s="1"/>
  <c r="E23" i="485" s="1"/>
  <c r="AC49" i="485"/>
  <c r="AC50" i="485" s="1"/>
  <c r="AC51" i="485" s="1"/>
  <c r="AC52" i="485" s="1"/>
  <c r="AC53" i="485" s="1"/>
  <c r="AC54" i="485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<sst xmlns="http://schemas.openxmlformats.org/spreadsheetml/2006/main" count="2762" uniqueCount="146">
  <si>
    <t>RANG</t>
  </si>
  <si>
    <t>CLUB</t>
  </si>
  <si>
    <t>SPIELE</t>
  </si>
  <si>
    <t>PUNKTE</t>
  </si>
  <si>
    <t>+ / -</t>
  </si>
  <si>
    <t>:</t>
  </si>
  <si>
    <t>Biel</t>
  </si>
  <si>
    <t>Langnau</t>
  </si>
  <si>
    <t>Servette</t>
  </si>
  <si>
    <t>Total</t>
  </si>
  <si>
    <t>SPIELPLAN</t>
  </si>
  <si>
    <t>DATUM</t>
  </si>
  <si>
    <t>TIP</t>
  </si>
  <si>
    <t>RESULTAT</t>
  </si>
  <si>
    <t>TOTAL</t>
  </si>
  <si>
    <t>HOME</t>
  </si>
  <si>
    <t>AWAY</t>
  </si>
  <si>
    <t>TH1</t>
  </si>
  <si>
    <t>TA2</t>
  </si>
  <si>
    <t>GESPIELT1</t>
  </si>
  <si>
    <t>HOME1</t>
  </si>
  <si>
    <t>AWAY1</t>
  </si>
  <si>
    <t>TH2</t>
  </si>
  <si>
    <t>GESPIELT2</t>
  </si>
  <si>
    <t>HOME2</t>
  </si>
  <si>
    <t>AWAY2</t>
  </si>
  <si>
    <t>-</t>
  </si>
  <si>
    <t>Sa.</t>
  </si>
  <si>
    <t>Nov.</t>
  </si>
  <si>
    <t>Di.</t>
  </si>
  <si>
    <t>Dez.</t>
  </si>
  <si>
    <t>Okt.</t>
  </si>
  <si>
    <t>Feb.</t>
  </si>
  <si>
    <t>S</t>
  </si>
  <si>
    <t>N</t>
  </si>
  <si>
    <t>Torverhältnis</t>
  </si>
  <si>
    <t>Jan.</t>
  </si>
  <si>
    <t>RANGLISTE</t>
  </si>
  <si>
    <t>Fr.</t>
  </si>
  <si>
    <t>U20</t>
  </si>
  <si>
    <t>= nach Penalty, Punkte manuell</t>
  </si>
  <si>
    <t>S+</t>
  </si>
  <si>
    <t>N+</t>
  </si>
  <si>
    <t>manuell erfassen</t>
  </si>
  <si>
    <t>= nach Verl., Punkte manuell</t>
  </si>
  <si>
    <r>
      <t>Makro</t>
    </r>
    <r>
      <rPr>
        <sz val="8"/>
        <rFont val="Arial"/>
        <family val="2"/>
      </rPr>
      <t>: RanglisteNLBSort0607</t>
    </r>
  </si>
  <si>
    <t>= nach Verl.</t>
  </si>
  <si>
    <t>= nach Pen.</t>
  </si>
  <si>
    <t>U1:    Di. 11.09.</t>
  </si>
  <si>
    <t>U2:   Do. 13.09.</t>
  </si>
  <si>
    <t>U3:   Do. 20.09.</t>
  </si>
  <si>
    <t>U4:   Do. 27.09.</t>
  </si>
  <si>
    <t>U5:   Do. 04.10.</t>
  </si>
  <si>
    <t>U6:   Do. 11.10.</t>
  </si>
  <si>
    <t>U7:   Do. 18.10.</t>
  </si>
  <si>
    <t>U8:   Do. 25.10.</t>
  </si>
  <si>
    <t>U9:   Mi. 31.10.</t>
  </si>
  <si>
    <t>U10:   Do. 15.11.</t>
  </si>
  <si>
    <t>U11:  Do. 22.11.</t>
  </si>
  <si>
    <t>U12:   Do. 29.11.</t>
  </si>
  <si>
    <t>U13:  Do. 06.12.</t>
  </si>
  <si>
    <t>EISHOCKEY-TOTO SAISON 07/08</t>
  </si>
  <si>
    <t>Total Punkte</t>
  </si>
  <si>
    <t>STATISTIK</t>
  </si>
  <si>
    <t>Volltreffer</t>
  </si>
  <si>
    <t>Heimsiege</t>
  </si>
  <si>
    <t>Auswärtssiege</t>
  </si>
  <si>
    <t>Stängeli</t>
  </si>
  <si>
    <t>zu Null</t>
  </si>
  <si>
    <t>TIPP</t>
  </si>
  <si>
    <t>R.TOT</t>
  </si>
  <si>
    <t>= forfait</t>
  </si>
  <si>
    <t>Ambri</t>
  </si>
  <si>
    <t>Bern</t>
  </si>
  <si>
    <t>Davos</t>
  </si>
  <si>
    <t>Fribourg</t>
  </si>
  <si>
    <t>Kloten</t>
  </si>
  <si>
    <t>Lakers</t>
  </si>
  <si>
    <t>Lugano</t>
  </si>
  <si>
    <t>ZSC</t>
  </si>
  <si>
    <t>Zug</t>
  </si>
  <si>
    <t>Lausanne</t>
  </si>
  <si>
    <t>März</t>
  </si>
  <si>
    <t>ausgeblendet:</t>
  </si>
  <si>
    <t>Ajoie</t>
  </si>
  <si>
    <t>Sept.</t>
  </si>
  <si>
    <t>Eingabe</t>
  </si>
  <si>
    <t>Formel</t>
  </si>
  <si>
    <t>an anderem Spieltag</t>
  </si>
  <si>
    <t>EISHOCKEY-TOTO SAISON 24/25</t>
  </si>
  <si>
    <t>Lugano Do.19.9.</t>
  </si>
  <si>
    <t>Servette Di.25.2.</t>
  </si>
  <si>
    <t>Davos So.29.9.</t>
  </si>
  <si>
    <t>Servette Di.11.2.</t>
  </si>
  <si>
    <t>Davos So.6.10.</t>
  </si>
  <si>
    <t>Servette Mi.13.11.</t>
  </si>
  <si>
    <t>Ambri Mi.22.1.</t>
  </si>
  <si>
    <t>Lugano So.6.10.</t>
  </si>
  <si>
    <t>Davos Do.10.10.</t>
  </si>
  <si>
    <t>Servette Mi.20.11.</t>
  </si>
  <si>
    <t>ZUG</t>
  </si>
  <si>
    <t>Biel So.13.10.</t>
  </si>
  <si>
    <t>Bern Do.17.10.</t>
  </si>
  <si>
    <t>Kloten Mi.13.11.</t>
  </si>
  <si>
    <t>Kloten Mi.9.10.</t>
  </si>
  <si>
    <t>ZSC So.27.10.</t>
  </si>
  <si>
    <t>Fribourg Do.31.10.</t>
  </si>
  <si>
    <t>Langnau Mi.22.1.</t>
  </si>
  <si>
    <t>Zug Mi.16.10.</t>
  </si>
  <si>
    <t>Lakers So.17.11.</t>
  </si>
  <si>
    <t>Lausanne Do.14.11.</t>
  </si>
  <si>
    <t>Lausanne So.24.11.</t>
  </si>
  <si>
    <t>Zug Do.21.11.</t>
  </si>
  <si>
    <t>Lausanne Do.28.11.</t>
  </si>
  <si>
    <t>Ambri So.1.12.</t>
  </si>
  <si>
    <t>Bern So.1.12.</t>
  </si>
  <si>
    <t>Zug Do.28.11.</t>
  </si>
  <si>
    <t>Bern Mi.22.1.</t>
  </si>
  <si>
    <t>Biel Di.11.2.</t>
  </si>
  <si>
    <t>Davos So.8.12.</t>
  </si>
  <si>
    <t>Fribourg So.8.12.</t>
  </si>
  <si>
    <t>Lausanne Do.5.12.</t>
  </si>
  <si>
    <t>Zug Mi.13.11.</t>
  </si>
  <si>
    <t>Fribourg Di.25.2.</t>
  </si>
  <si>
    <t>Davos Fr.3.1.</t>
  </si>
  <si>
    <t>Fribourg Fr.3.1.</t>
  </si>
  <si>
    <t>Ajoie So.5.1.</t>
  </si>
  <si>
    <t>Lugano So.5.1.</t>
  </si>
  <si>
    <t>ZSC So.5.1.</t>
  </si>
  <si>
    <t>Lausanne Mo.6.1.</t>
  </si>
  <si>
    <t>Fribourg Do.9.1.</t>
  </si>
  <si>
    <t>Zug So.12.1.</t>
  </si>
  <si>
    <t>Lausanne Di.11.2.</t>
  </si>
  <si>
    <t>Langnau So.19.1.</t>
  </si>
  <si>
    <t>Davos Mi.19.2.</t>
  </si>
  <si>
    <t>Davos Do.30.1.</t>
  </si>
  <si>
    <t>Davos So.2.2.</t>
  </si>
  <si>
    <t>Lugano So.2.2.</t>
  </si>
  <si>
    <t>Servette So.2.2.</t>
  </si>
  <si>
    <t>Davos Di.11.2.</t>
  </si>
  <si>
    <t>Lausanne So.16.2.</t>
  </si>
  <si>
    <t>Kloten So.23.2.</t>
  </si>
  <si>
    <t>Lugano So.23.2.</t>
  </si>
  <si>
    <t>Do.</t>
  </si>
  <si>
    <t>Mi.</t>
  </si>
  <si>
    <t>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</si>
</sst>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"/>
    <numFmt numFmtId="165" formatCode="#,##0_ ;[Red]\-#,##0\ "/>
    <numFmt numFmtId="166" formatCode="#,##0_ ;\-#,##0\ "/>
  </numFmts>
  <fonts count="23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5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7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b/>
      <strike/>
      <sz val="8"/>
      <name val="Arial"/>
      <family val="2"/>
    </font>
    <font>
      <strike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8">
    <xf numFmtId="43" fontId="0" fillId="0" borderId="0"/>
    <xf numFmtId="43" fontId="2" fillId="0" borderId="0" applyFont="0" applyFill="0" applyBorder="0" applyAlignment="0" applyProtection="0"/>
    <xf numFmtId="43" fontId="2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2" fillId="0" borderId="0"/>
    <xf numFmtId="43" fontId="2" fillId="0" borderId="0" applyFont="0" applyFill="0" applyBorder="0" applyAlignment="0" applyProtection="0"/>
    <xf numFmtId="43" fontId="2" fillId="0" borderId="0"/>
    <xf numFmtId="0" fontId="14" fillId="0" borderId="0"/>
  </cellStyleXfs>
  <cellXfs count="158">
    <xf numFmtId="43" fontId="0" fillId="0" borderId="0" xfId="0"/>
    <xf numFmtId="43" fontId="7" fillId="0" borderId="0" xfId="0" applyFont="1" applyFill="1" applyBorder="1"/>
    <xf numFmtId="43" fontId="7" fillId="0" borderId="1" xfId="0" applyFont="1" applyFill="1" applyBorder="1"/>
    <xf numFmtId="43" fontId="7" fillId="0" borderId="1" xfId="0" quotePrefix="1" applyFont="1" applyFill="1" applyBorder="1" applyAlignment="1">
      <alignment horizontal="center"/>
    </xf>
    <xf numFmtId="43" fontId="7" fillId="0" borderId="0" xfId="0" quotePrefix="1" applyFont="1" applyFill="1" applyBorder="1" applyAlignment="1">
      <alignment horizontal="center"/>
    </xf>
    <xf numFmtId="43" fontId="7" fillId="0" borderId="3" xfId="0" applyFont="1" applyFill="1" applyBorder="1"/>
    <xf numFmtId="43" fontId="7" fillId="0" borderId="3" xfId="0" quotePrefix="1" applyFont="1" applyFill="1" applyBorder="1" applyAlignment="1">
      <alignment horizontal="center"/>
    </xf>
    <xf numFmtId="43" fontId="7" fillId="0" borderId="5" xfId="0" applyFont="1" applyFill="1" applyBorder="1" applyAlignment="1">
      <alignment horizontal="left"/>
    </xf>
    <xf numFmtId="43" fontId="7" fillId="0" borderId="6" xfId="0" applyFont="1" applyFill="1" applyBorder="1" applyAlignment="1">
      <alignment horizontal="left"/>
    </xf>
    <xf numFmtId="165" fontId="3" fillId="0" borderId="7" xfId="0" applyNumberFormat="1" applyFont="1" applyFill="1" applyBorder="1" applyAlignment="1">
      <alignment horizontal="center"/>
    </xf>
    <xf numFmtId="165" fontId="3" fillId="0" borderId="8" xfId="0" applyNumberFormat="1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43" fontId="3" fillId="0" borderId="5" xfId="0" applyFont="1" applyFill="1" applyBorder="1"/>
    <xf numFmtId="164" fontId="7" fillId="0" borderId="5" xfId="0" applyNumberFormat="1" applyFont="1" applyFill="1" applyBorder="1" applyAlignment="1">
      <alignment horizontal="left"/>
    </xf>
    <xf numFmtId="165" fontId="3" fillId="0" borderId="1" xfId="0" applyNumberFormat="1" applyFont="1" applyBorder="1" applyAlignment="1">
      <alignment horizontal="center"/>
    </xf>
    <xf numFmtId="43" fontId="15" fillId="0" borderId="0" xfId="0" applyFont="1" applyFill="1" applyBorder="1"/>
    <xf numFmtId="43" fontId="15" fillId="0" borderId="1" xfId="0" applyFont="1" applyFill="1" applyBorder="1"/>
    <xf numFmtId="43" fontId="15" fillId="0" borderId="3" xfId="0" applyFont="1" applyFill="1" applyBorder="1"/>
    <xf numFmtId="165" fontId="3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left"/>
    </xf>
    <xf numFmtId="165" fontId="3" fillId="0" borderId="0" xfId="0" applyNumberFormat="1" applyFont="1" applyBorder="1" applyAlignment="1">
      <alignment horizontal="centerContinuous"/>
    </xf>
    <xf numFmtId="165" fontId="3" fillId="0" borderId="0" xfId="0" applyNumberFormat="1" applyFont="1" applyBorder="1" applyAlignment="1">
      <alignment horizontal="center"/>
    </xf>
    <xf numFmtId="165" fontId="4" fillId="0" borderId="0" xfId="0" applyNumberFormat="1" applyFont="1" applyBorder="1"/>
    <xf numFmtId="165" fontId="3" fillId="0" borderId="0" xfId="0" applyNumberFormat="1" applyFont="1" applyBorder="1"/>
    <xf numFmtId="165" fontId="2" fillId="0" borderId="0" xfId="0" applyNumberFormat="1" applyFont="1" applyBorder="1"/>
    <xf numFmtId="165" fontId="11" fillId="0" borderId="0" xfId="0" applyNumberFormat="1" applyFont="1" applyBorder="1"/>
    <xf numFmtId="165" fontId="9" fillId="0" borderId="0" xfId="0" applyNumberFormat="1" applyFont="1" applyFill="1" applyBorder="1"/>
    <xf numFmtId="165" fontId="11" fillId="0" borderId="0" xfId="0" applyNumberFormat="1" applyFon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65" fontId="12" fillId="2" borderId="0" xfId="0" applyNumberFormat="1" applyFont="1" applyFill="1" applyBorder="1" applyAlignment="1">
      <alignment horizontal="center"/>
    </xf>
    <xf numFmtId="165" fontId="12" fillId="0" borderId="0" xfId="0" applyNumberFormat="1" applyFont="1" applyBorder="1"/>
    <xf numFmtId="165" fontId="3" fillId="0" borderId="0" xfId="0" applyNumberFormat="1" applyFont="1" applyFill="1" applyBorder="1"/>
    <xf numFmtId="165" fontId="11" fillId="0" borderId="0" xfId="0" applyNumberFormat="1" applyFont="1" applyFill="1" applyBorder="1"/>
    <xf numFmtId="165" fontId="3" fillId="5" borderId="0" xfId="0" applyNumberFormat="1" applyFont="1" applyFill="1" applyBorder="1"/>
    <xf numFmtId="165" fontId="11" fillId="5" borderId="0" xfId="0" applyNumberFormat="1" applyFont="1" applyFill="1" applyBorder="1"/>
    <xf numFmtId="165" fontId="4" fillId="0" borderId="2" xfId="0" applyNumberFormat="1" applyFont="1" applyBorder="1" applyAlignment="1">
      <alignment horizontal="center"/>
    </xf>
    <xf numFmtId="165" fontId="4" fillId="0" borderId="3" xfId="0" applyNumberFormat="1" applyFont="1" applyBorder="1"/>
    <xf numFmtId="165" fontId="3" fillId="0" borderId="3" xfId="0" applyNumberFormat="1" applyFont="1" applyBorder="1" applyAlignment="1">
      <alignment horizontal="center"/>
    </xf>
    <xf numFmtId="165" fontId="3" fillId="0" borderId="3" xfId="0" quotePrefix="1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5" fontId="10" fillId="0" borderId="0" xfId="0" applyNumberFormat="1" applyFont="1" applyBorder="1"/>
    <xf numFmtId="165" fontId="3" fillId="6" borderId="0" xfId="0" quotePrefix="1" applyNumberFormat="1" applyFont="1" applyFill="1" applyBorder="1"/>
    <xf numFmtId="165" fontId="10" fillId="6" borderId="0" xfId="0" applyNumberFormat="1" applyFont="1" applyFill="1" applyBorder="1"/>
    <xf numFmtId="165" fontId="4" fillId="0" borderId="0" xfId="0" applyNumberFormat="1" applyFont="1" applyBorder="1" applyProtection="1">
      <protection hidden="1"/>
    </xf>
    <xf numFmtId="165" fontId="6" fillId="0" borderId="0" xfId="0" applyNumberFormat="1" applyFont="1" applyBorder="1"/>
    <xf numFmtId="165" fontId="2" fillId="0" borderId="0" xfId="0" quotePrefix="1" applyNumberFormat="1" applyFont="1" applyBorder="1" applyAlignment="1">
      <alignment horizontal="right"/>
    </xf>
    <xf numFmtId="165" fontId="2" fillId="0" borderId="0" xfId="0" applyNumberFormat="1" applyFont="1" applyFill="1" applyBorder="1"/>
    <xf numFmtId="165" fontId="2" fillId="6" borderId="0" xfId="0" applyNumberFormat="1" applyFont="1" applyFill="1" applyBorder="1"/>
    <xf numFmtId="165" fontId="3" fillId="0" borderId="5" xfId="0" applyNumberFormat="1" applyFont="1" applyBorder="1" applyAlignment="1">
      <alignment horizontal="center"/>
    </xf>
    <xf numFmtId="165" fontId="3" fillId="0" borderId="0" xfId="0" applyNumberFormat="1" applyFont="1" applyBorder="1" applyProtection="1">
      <protection hidden="1"/>
    </xf>
    <xf numFmtId="165" fontId="9" fillId="4" borderId="0" xfId="0" applyNumberFormat="1" applyFont="1" applyFill="1" applyBorder="1"/>
    <xf numFmtId="165" fontId="2" fillId="4" borderId="0" xfId="0" applyNumberFormat="1" applyFont="1" applyFill="1" applyBorder="1"/>
    <xf numFmtId="165" fontId="4" fillId="0" borderId="0" xfId="0" applyNumberFormat="1" applyFont="1" applyBorder="1" applyAlignment="1">
      <alignment horizontal="center"/>
    </xf>
    <xf numFmtId="165" fontId="1" fillId="0" borderId="0" xfId="0" applyNumberFormat="1" applyFont="1" applyBorder="1"/>
    <xf numFmtId="165" fontId="1" fillId="0" borderId="0" xfId="0" applyNumberFormat="1" applyFont="1" applyFill="1" applyBorder="1"/>
    <xf numFmtId="165" fontId="4" fillId="0" borderId="0" xfId="0" applyNumberFormat="1" applyFont="1" applyFill="1" applyBorder="1"/>
    <xf numFmtId="165" fontId="6" fillId="3" borderId="0" xfId="0" applyNumberFormat="1" applyFont="1" applyFill="1" applyBorder="1" applyAlignment="1">
      <alignment horizontal="left"/>
    </xf>
    <xf numFmtId="165" fontId="6" fillId="0" borderId="0" xfId="0" applyNumberFormat="1" applyFont="1" applyBorder="1" applyAlignment="1">
      <alignment horizontal="right"/>
    </xf>
    <xf numFmtId="165" fontId="3" fillId="3" borderId="0" xfId="0" applyNumberFormat="1" applyFont="1" applyFill="1" applyBorder="1" applyProtection="1">
      <protection hidden="1"/>
    </xf>
    <xf numFmtId="165" fontId="17" fillId="0" borderId="0" xfId="0" applyNumberFormat="1" applyFont="1" applyFill="1" applyBorder="1"/>
    <xf numFmtId="165" fontId="6" fillId="0" borderId="0" xfId="0" applyNumberFormat="1" applyFont="1" applyFill="1" applyBorder="1"/>
    <xf numFmtId="165" fontId="3" fillId="0" borderId="0" xfId="0" applyNumberFormat="1" applyFont="1" applyBorder="1" applyAlignment="1">
      <alignment horizontal="left"/>
    </xf>
    <xf numFmtId="165" fontId="3" fillId="9" borderId="0" xfId="0" quotePrefix="1" applyNumberFormat="1" applyFont="1" applyFill="1" applyBorder="1"/>
    <xf numFmtId="165" fontId="3" fillId="3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center"/>
    </xf>
    <xf numFmtId="165" fontId="6" fillId="6" borderId="0" xfId="0" quotePrefix="1" applyNumberFormat="1" applyFont="1" applyFill="1" applyBorder="1"/>
    <xf numFmtId="165" fontId="6" fillId="7" borderId="0" xfId="0" quotePrefix="1" applyNumberFormat="1" applyFont="1" applyFill="1" applyBorder="1"/>
    <xf numFmtId="165" fontId="3" fillId="0" borderId="1" xfId="0" applyNumberFormat="1" applyFont="1" applyFill="1" applyBorder="1" applyAlignment="1">
      <alignment horizontal="center"/>
    </xf>
    <xf numFmtId="165" fontId="3" fillId="0" borderId="6" xfId="0" applyNumberFormat="1" applyFont="1" applyBorder="1"/>
    <xf numFmtId="165" fontId="3" fillId="0" borderId="1" xfId="0" applyNumberFormat="1" applyFont="1" applyBorder="1"/>
    <xf numFmtId="165" fontId="7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Continuous"/>
    </xf>
    <xf numFmtId="165" fontId="7" fillId="0" borderId="2" xfId="0" applyNumberFormat="1" applyFont="1" applyFill="1" applyBorder="1" applyAlignment="1">
      <alignment horizontal="left"/>
    </xf>
    <xf numFmtId="165" fontId="7" fillId="0" borderId="3" xfId="0" applyNumberFormat="1" applyFont="1" applyFill="1" applyBorder="1"/>
    <xf numFmtId="165" fontId="7" fillId="0" borderId="3" xfId="0" quotePrefix="1" applyNumberFormat="1" applyFont="1" applyFill="1" applyBorder="1" applyAlignment="1">
      <alignment horizontal="center"/>
    </xf>
    <xf numFmtId="165" fontId="13" fillId="0" borderId="3" xfId="0" applyNumberFormat="1" applyFont="1" applyFill="1" applyBorder="1"/>
    <xf numFmtId="165" fontId="6" fillId="0" borderId="3" xfId="0" applyNumberFormat="1" applyFont="1" applyFill="1" applyBorder="1" applyAlignment="1">
      <alignment horizontal="center"/>
    </xf>
    <xf numFmtId="165" fontId="7" fillId="0" borderId="0" xfId="0" applyNumberFormat="1" applyFont="1" applyBorder="1" applyAlignment="1">
      <alignment horizontal="left"/>
    </xf>
    <xf numFmtId="165" fontId="7" fillId="0" borderId="0" xfId="0" applyNumberFormat="1" applyFont="1" applyFill="1" applyBorder="1"/>
    <xf numFmtId="165" fontId="7" fillId="0" borderId="0" xfId="0" quotePrefix="1" applyNumberFormat="1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left"/>
    </xf>
    <xf numFmtId="165" fontId="13" fillId="0" borderId="0" xfId="0" applyNumberFormat="1" applyFont="1" applyFill="1" applyBorder="1"/>
    <xf numFmtId="165" fontId="3" fillId="0" borderId="3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165" fontId="13" fillId="0" borderId="0" xfId="0" applyNumberFormat="1" applyFont="1" applyBorder="1"/>
    <xf numFmtId="165" fontId="7" fillId="0" borderId="0" xfId="0" quotePrefix="1" applyNumberFormat="1" applyFont="1" applyBorder="1" applyAlignment="1">
      <alignment horizontal="center"/>
    </xf>
    <xf numFmtId="165" fontId="7" fillId="0" borderId="0" xfId="0" applyNumberFormat="1" applyFont="1" applyBorder="1"/>
    <xf numFmtId="165" fontId="7" fillId="0" borderId="0" xfId="0" quotePrefix="1" applyNumberFormat="1" applyFont="1" applyBorder="1" applyAlignment="1">
      <alignment horizontal="left"/>
    </xf>
    <xf numFmtId="165" fontId="4" fillId="8" borderId="0" xfId="0" applyNumberFormat="1" applyFont="1" applyFill="1" applyBorder="1"/>
    <xf numFmtId="165" fontId="4" fillId="8" borderId="0" xfId="0" applyNumberFormat="1" applyFont="1" applyFill="1" applyBorder="1" applyAlignment="1">
      <alignment horizontal="center"/>
    </xf>
    <xf numFmtId="165" fontId="3" fillId="8" borderId="0" xfId="0" applyNumberFormat="1" applyFont="1" applyFill="1" applyBorder="1"/>
    <xf numFmtId="165" fontId="3" fillId="8" borderId="0" xfId="0" applyNumberFormat="1" applyFont="1" applyFill="1" applyBorder="1" applyAlignment="1">
      <alignment horizontal="center"/>
    </xf>
    <xf numFmtId="165" fontId="2" fillId="8" borderId="0" xfId="0" applyNumberFormat="1" applyFont="1" applyFill="1" applyBorder="1"/>
    <xf numFmtId="165" fontId="10" fillId="0" borderId="2" xfId="0" applyNumberFormat="1" applyFont="1" applyBorder="1" applyAlignment="1">
      <alignment vertical="center"/>
    </xf>
    <xf numFmtId="165" fontId="3" fillId="0" borderId="3" xfId="0" applyNumberFormat="1" applyFont="1" applyBorder="1"/>
    <xf numFmtId="165" fontId="3" fillId="0" borderId="4" xfId="0" applyNumberFormat="1" applyFont="1" applyBorder="1"/>
    <xf numFmtId="165" fontId="14" fillId="0" borderId="5" xfId="0" applyNumberFormat="1" applyFont="1" applyBorder="1" applyAlignment="1">
      <alignment vertical="center"/>
    </xf>
    <xf numFmtId="165" fontId="3" fillId="10" borderId="7" xfId="0" applyNumberFormat="1" applyFont="1" applyFill="1" applyBorder="1"/>
    <xf numFmtId="165" fontId="14" fillId="0" borderId="6" xfId="0" applyNumberFormat="1" applyFont="1" applyBorder="1" applyAlignment="1">
      <alignment vertical="center"/>
    </xf>
    <xf numFmtId="165" fontId="4" fillId="0" borderId="1" xfId="0" applyNumberFormat="1" applyFont="1" applyFill="1" applyBorder="1"/>
    <xf numFmtId="166" fontId="7" fillId="0" borderId="2" xfId="0" applyNumberFormat="1" applyFont="1" applyFill="1" applyBorder="1" applyAlignment="1">
      <alignment horizontal="left"/>
    </xf>
    <xf numFmtId="166" fontId="7" fillId="0" borderId="5" xfId="0" applyNumberFormat="1" applyFont="1" applyFill="1" applyBorder="1" applyAlignment="1">
      <alignment horizontal="left"/>
    </xf>
    <xf numFmtId="165" fontId="7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5" fontId="3" fillId="0" borderId="7" xfId="0" applyNumberFormat="1" applyFont="1" applyFill="1" applyBorder="1"/>
    <xf numFmtId="165" fontId="3" fillId="0" borderId="8" xfId="0" applyNumberFormat="1" applyFont="1" applyFill="1" applyBorder="1"/>
    <xf numFmtId="165" fontId="19" fillId="0" borderId="0" xfId="0" applyNumberFormat="1" applyFont="1" applyBorder="1"/>
    <xf numFmtId="165" fontId="16" fillId="0" borderId="0" xfId="0" applyNumberFormat="1" applyFont="1" applyBorder="1"/>
    <xf numFmtId="165" fontId="16" fillId="0" borderId="0" xfId="0" applyNumberFormat="1" applyFont="1" applyBorder="1" applyAlignment="1">
      <alignment horizontal="center"/>
    </xf>
    <xf numFmtId="165" fontId="18" fillId="0" borderId="0" xfId="0" applyNumberFormat="1" applyFont="1" applyBorder="1"/>
    <xf numFmtId="165" fontId="16" fillId="0" borderId="0" xfId="0" applyNumberFormat="1" applyFont="1" applyFill="1" applyBorder="1"/>
    <xf numFmtId="165" fontId="19" fillId="0" borderId="0" xfId="0" applyNumberFormat="1" applyFont="1" applyFill="1" applyBorder="1"/>
    <xf numFmtId="165" fontId="3" fillId="0" borderId="0" xfId="0" quotePrefix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165" fontId="3" fillId="10" borderId="0" xfId="0" applyNumberFormat="1" applyFont="1" applyFill="1" applyBorder="1" applyAlignment="1">
      <alignment horizontal="center"/>
    </xf>
    <xf numFmtId="165" fontId="3" fillId="10" borderId="1" xfId="0" applyNumberFormat="1" applyFont="1" applyFill="1" applyBorder="1" applyAlignment="1">
      <alignment horizontal="center"/>
    </xf>
    <xf numFmtId="165" fontId="3" fillId="10" borderId="3" xfId="0" applyNumberFormat="1" applyFont="1" applyFill="1" applyBorder="1" applyAlignment="1">
      <alignment horizontal="center"/>
    </xf>
    <xf numFmtId="165" fontId="6" fillId="0" borderId="0" xfId="0" quotePrefix="1" applyNumberFormat="1" applyFont="1" applyFill="1" applyBorder="1" applyAlignment="1">
      <alignment horizontal="center"/>
    </xf>
    <xf numFmtId="165" fontId="4" fillId="10" borderId="0" xfId="0" applyNumberFormat="1" applyFont="1" applyFill="1" applyBorder="1"/>
    <xf numFmtId="165" fontId="4" fillId="11" borderId="0" xfId="0" applyNumberFormat="1" applyFont="1" applyFill="1" applyBorder="1"/>
    <xf numFmtId="165" fontId="6" fillId="11" borderId="0" xfId="0" applyNumberFormat="1" applyFont="1" applyFill="1" applyBorder="1" applyAlignment="1">
      <alignment horizontal="center"/>
    </xf>
    <xf numFmtId="165" fontId="3" fillId="11" borderId="0" xfId="0" applyNumberFormat="1" applyFont="1" applyFill="1" applyBorder="1" applyAlignment="1">
      <alignment horizontal="center"/>
    </xf>
    <xf numFmtId="165" fontId="3" fillId="11" borderId="1" xfId="0" applyNumberFormat="1" applyFont="1" applyFill="1" applyBorder="1" applyAlignment="1">
      <alignment horizontal="center"/>
    </xf>
    <xf numFmtId="165" fontId="17" fillId="0" borderId="8" xfId="0" applyNumberFormat="1" applyFont="1" applyFill="1" applyBorder="1" applyAlignment="1">
      <alignment horizontal="center"/>
    </xf>
    <xf numFmtId="165" fontId="3" fillId="12" borderId="0" xfId="0" applyNumberFormat="1" applyFont="1" applyFill="1" applyBorder="1"/>
    <xf numFmtId="0" fontId="17" fillId="0" borderId="5" xfId="0" applyNumberFormat="1" applyFont="1" applyFill="1" applyBorder="1" applyAlignment="1">
      <alignment horizontal="left"/>
    </xf>
    <xf numFmtId="43" fontId="7" fillId="12" borderId="0" xfId="0" applyFont="1" applyFill="1" applyBorder="1"/>
    <xf numFmtId="43" fontId="7" fillId="12" borderId="1" xfId="0" applyFont="1" applyFill="1" applyBorder="1"/>
    <xf numFmtId="0" fontId="7" fillId="0" borderId="5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166" fontId="15" fillId="0" borderId="5" xfId="0" applyNumberFormat="1" applyFont="1" applyFill="1" applyBorder="1" applyAlignment="1">
      <alignment horizontal="left"/>
    </xf>
    <xf numFmtId="165" fontId="21" fillId="0" borderId="0" xfId="0" applyNumberFormat="1" applyFont="1" applyFill="1" applyBorder="1"/>
    <xf numFmtId="165" fontId="22" fillId="0" borderId="0" xfId="0" applyNumberFormat="1" applyFont="1" applyFill="1" applyBorder="1"/>
    <xf numFmtId="165" fontId="3" fillId="11" borderId="0" xfId="0" applyNumberFormat="1" applyFont="1" applyFill="1" applyBorder="1" applyAlignment="1">
      <alignment horizontal="right"/>
    </xf>
    <xf numFmtId="165" fontId="6" fillId="11" borderId="7" xfId="0" applyNumberFormat="1" applyFont="1" applyFill="1" applyBorder="1" applyAlignment="1">
      <alignment horizontal="right"/>
    </xf>
    <xf numFmtId="165" fontId="6" fillId="11" borderId="0" xfId="0" applyNumberFormat="1" applyFont="1" applyFill="1" applyBorder="1" applyAlignment="1">
      <alignment horizontal="right"/>
    </xf>
    <xf numFmtId="165" fontId="7" fillId="11" borderId="1" xfId="0" applyNumberFormat="1" applyFont="1" applyFill="1" applyBorder="1" applyAlignment="1">
      <alignment horizontal="center"/>
    </xf>
    <xf numFmtId="165" fontId="8" fillId="11" borderId="1" xfId="0" applyNumberFormat="1" applyFont="1" applyFill="1" applyBorder="1" applyAlignment="1">
      <alignment horizontal="right"/>
    </xf>
    <xf numFmtId="165" fontId="3" fillId="11" borderId="1" xfId="0" applyNumberFormat="1" applyFont="1" applyFill="1" applyBorder="1" applyAlignment="1">
      <alignment horizontal="right"/>
    </xf>
    <xf numFmtId="165" fontId="3" fillId="11" borderId="8" xfId="0" applyNumberFormat="1" applyFont="1" applyFill="1" applyBorder="1" applyAlignment="1">
      <alignment horizontal="right"/>
    </xf>
    <xf numFmtId="165" fontId="18" fillId="10" borderId="0" xfId="0" applyNumberFormat="1" applyFont="1" applyFill="1" applyBorder="1" applyAlignment="1"/>
    <xf numFmtId="164" fontId="7" fillId="0" borderId="5" xfId="64" applyNumberFormat="1" applyFont="1" applyFill="1" applyBorder="1" applyAlignment="1">
      <alignment horizontal="left" vertical="center"/>
    </xf>
    <xf numFmtId="43" fontId="7" fillId="0" borderId="6" xfId="64" applyFont="1" applyFill="1" applyBorder="1" applyAlignment="1">
      <alignment horizontal="left" vertical="center"/>
    </xf>
    <xf numFmtId="43" fontId="15" fillId="12" borderId="0" xfId="0" applyFont="1" applyFill="1" applyBorder="1"/>
    <xf numFmtId="165" fontId="4" fillId="0" borderId="1" xfId="0" applyNumberFormat="1" applyFont="1" applyFill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right"/>
    </xf>
    <xf numFmtId="165" fontId="4" fillId="0" borderId="3" xfId="0" applyNumberFormat="1" applyFont="1" applyBorder="1" applyAlignment="1">
      <alignment horizontal="center"/>
    </xf>
    <xf numFmtId="165" fontId="14" fillId="0" borderId="0" xfId="0" applyNumberFormat="1" applyFont="1" applyFill="1" applyBorder="1" applyAlignment="1">
      <alignment horizontal="right"/>
    </xf>
    <xf numFmtId="165" fontId="3" fillId="10" borderId="0" xfId="0" applyNumberFormat="1" applyFont="1" applyFill="1" applyBorder="1" applyAlignment="1">
      <alignment horizontal="right"/>
    </xf>
    <xf numFmtId="165" fontId="3" fillId="10" borderId="7" xfId="0" applyNumberFormat="1" applyFont="1" applyFill="1" applyBorder="1" applyAlignment="1">
      <alignment horizontal="right"/>
    </xf>
    <xf numFmtId="165" fontId="19" fillId="11" borderId="0" xfId="0" applyNumberFormat="1" applyFont="1" applyFill="1" applyBorder="1" applyAlignment="1">
      <alignment horizontal="right"/>
    </xf>
    <xf numFmtId="165" fontId="18" fillId="10" borderId="0" xfId="0" applyNumberFormat="1" applyFont="1" applyFill="1" applyBorder="1" applyAlignment="1">
      <alignment horizontal="right"/>
    </xf>
  </cellXfs>
  <cellStyles count="68">
    <cellStyle name="Komma" xfId="1" builtinId="3"/>
    <cellStyle name="Komma 2" xfId="65"/>
    <cellStyle name="Standard" xfId="0" builtinId="0"/>
    <cellStyle name="Standard 10" xfId="12"/>
    <cellStyle name="Standard 100" xfId="60"/>
    <cellStyle name="Standard 101" xfId="61"/>
    <cellStyle name="Standard 102" xfId="62"/>
    <cellStyle name="Standard 103" xfId="63"/>
    <cellStyle name="Standard 11" xfId="13"/>
    <cellStyle name="Standard 12" xfId="14"/>
    <cellStyle name="Standard 13" xfId="15"/>
    <cellStyle name="Standard 14" xfId="3"/>
    <cellStyle name="Standard 14 2" xfId="67"/>
    <cellStyle name="Standard 15" xfId="64"/>
    <cellStyle name="Standard 2" xfId="2"/>
    <cellStyle name="Standard 2 2" xfId="4"/>
    <cellStyle name="Standard 2 3" xfId="66"/>
    <cellStyle name="Standard 26" xfId="16"/>
    <cellStyle name="Standard 27" xfId="17"/>
    <cellStyle name="Standard 28" xfId="18"/>
    <cellStyle name="Standard 29" xfId="19"/>
    <cellStyle name="Standard 3" xfId="5"/>
    <cellStyle name="Standard 30" xfId="20"/>
    <cellStyle name="Standard 31" xfId="21"/>
    <cellStyle name="Standard 32" xfId="22"/>
    <cellStyle name="Standard 33" xfId="23"/>
    <cellStyle name="Standard 34" xfId="24"/>
    <cellStyle name="Standard 35" xfId="25"/>
    <cellStyle name="Standard 36" xfId="26"/>
    <cellStyle name="Standard 37" xfId="27"/>
    <cellStyle name="Standard 38" xfId="28"/>
    <cellStyle name="Standard 39" xfId="29"/>
    <cellStyle name="Standard 4" xfId="6"/>
    <cellStyle name="Standard 40" xfId="30"/>
    <cellStyle name="Standard 41" xfId="31"/>
    <cellStyle name="Standard 42" xfId="32"/>
    <cellStyle name="Standard 43" xfId="33"/>
    <cellStyle name="Standard 44" xfId="34"/>
    <cellStyle name="Standard 45" xfId="35"/>
    <cellStyle name="Standard 46" xfId="36"/>
    <cellStyle name="Standard 47" xfId="37"/>
    <cellStyle name="Standard 48" xfId="38"/>
    <cellStyle name="Standard 49" xfId="39"/>
    <cellStyle name="Standard 5" xfId="7"/>
    <cellStyle name="Standard 6" xfId="8"/>
    <cellStyle name="Standard 60" xfId="40"/>
    <cellStyle name="Standard 61" xfId="41"/>
    <cellStyle name="Standard 62" xfId="42"/>
    <cellStyle name="Standard 63" xfId="43"/>
    <cellStyle name="Standard 7" xfId="9"/>
    <cellStyle name="Standard 74" xfId="44"/>
    <cellStyle name="Standard 75" xfId="45"/>
    <cellStyle name="Standard 76" xfId="46"/>
    <cellStyle name="Standard 77" xfId="47"/>
    <cellStyle name="Standard 78" xfId="48"/>
    <cellStyle name="Standard 79" xfId="49"/>
    <cellStyle name="Standard 8" xfId="10"/>
    <cellStyle name="Standard 80" xfId="50"/>
    <cellStyle name="Standard 81" xfId="51"/>
    <cellStyle name="Standard 9" xfId="11"/>
    <cellStyle name="Standard 92" xfId="52"/>
    <cellStyle name="Standard 93" xfId="53"/>
    <cellStyle name="Standard 94" xfId="54"/>
    <cellStyle name="Standard 95" xfId="55"/>
    <cellStyle name="Standard 96" xfId="56"/>
    <cellStyle name="Standard 97" xfId="57"/>
    <cellStyle name="Standard 98" xfId="58"/>
    <cellStyle name="Standard 99" xfId="5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8</xdr:col>
      <xdr:colOff>57150</xdr:colOff>
      <xdr:row>2</xdr:row>
      <xdr:rowOff>171450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2476500" y="0"/>
          <a:ext cx="781050" cy="171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500">
              <a:latin typeface="Arial" pitchFamily="34" charset="0"/>
              <a:cs typeface="Arial" pitchFamily="34" charset="0"/>
            </a:rPr>
            <a:t>manueller Eintrag</a:t>
          </a:r>
        </a:p>
      </xdr:txBody>
    </xdr:sp>
    <xdr:clientData/>
  </xdr:twoCellAnchor>
  <xdr:twoCellAnchor editAs="oneCell">
    <xdr:from>
      <xdr:col>8</xdr:col>
      <xdr:colOff>308882</xdr:colOff>
      <xdr:row>40</xdr:row>
      <xdr:rowOff>35380</xdr:rowOff>
    </xdr:from>
    <xdr:to>
      <xdr:col>13</xdr:col>
      <xdr:colOff>314325</xdr:colOff>
      <xdr:row>52</xdr:row>
      <xdr:rowOff>29166</xdr:rowOff>
    </xdr:to>
    <xdr:pic>
      <xdr:nvPicPr>
        <xdr:cNvPr id="6" name="Grafik 7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9232" y="4159705"/>
          <a:ext cx="1691368" cy="1708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385"/>
  <sheetViews>
    <sheetView tabSelected="1" topLeftCell="A3" zoomScaleNormal="100" workbookViewId="0">
      <pane ySplit="4695" topLeftCell="A20" activePane="bottomLeft"/>
      <selection activeCell="A19" sqref="A19:XFD19"/>
      <selection pane="bottomLeft" activeCell="E41" sqref="E41"/>
    </sheetView>
  </sheetViews>
  <sheetFormatPr baseColWidth="10" defaultRowHeight="11.25" x14ac:dyDescent="0.2"/>
  <cols>
    <col min="1" max="1" width="9.42578125" style="23" customWidth="1"/>
    <col min="2" max="2" width="13" style="23" customWidth="1"/>
    <col min="3" max="3" width="2.42578125" style="23" customWidth="1"/>
    <col min="4" max="4" width="8.85546875" style="23" customWidth="1"/>
    <col min="5" max="5" width="3.42578125" style="21" customWidth="1"/>
    <col min="6" max="7" width="3" style="21" hidden="1" customWidth="1"/>
    <col min="8" max="8" width="4.85546875" style="21" bestFit="1" customWidth="1"/>
    <col min="9" max="9" width="5" style="21" customWidth="1"/>
    <col min="10" max="10" width="2" style="21" customWidth="1"/>
    <col min="11" max="11" width="5" style="21" customWidth="1"/>
    <col min="12" max="12" width="6.42578125" style="21" customWidth="1"/>
    <col min="13" max="13" width="6.85546875" style="21" customWidth="1"/>
    <col min="14" max="14" width="6.140625" style="21" customWidth="1"/>
    <col min="15" max="15" width="11.42578125" style="21" hidden="1" customWidth="1"/>
    <col min="16" max="16" width="12.140625" style="21" hidden="1" customWidth="1"/>
    <col min="17" max="17" width="11.42578125" style="21" hidden="1" customWidth="1"/>
    <col min="18" max="18" width="9.42578125" style="23" customWidth="1"/>
    <col min="19" max="19" width="13" style="23" customWidth="1"/>
    <col min="20" max="20" width="2.140625" style="23" customWidth="1"/>
    <col min="21" max="21" width="8.85546875" style="23" customWidth="1"/>
    <col min="22" max="22" width="3.42578125" style="23" customWidth="1"/>
    <col min="23" max="23" width="3.42578125" style="23" hidden="1" customWidth="1"/>
    <col min="24" max="24" width="3.42578125" style="23" customWidth="1"/>
    <col min="25" max="25" width="3.42578125" style="23" hidden="1" customWidth="1"/>
    <col min="26" max="27" width="3.140625" style="23" hidden="1" customWidth="1"/>
    <col min="28" max="28" width="7.85546875" style="23" hidden="1" customWidth="1"/>
    <col min="29" max="29" width="7.140625" style="23" hidden="1" customWidth="1"/>
    <col min="30" max="30" width="6.85546875" style="23" hidden="1" customWidth="1"/>
    <col min="31" max="31" width="11.42578125" style="23" hidden="1" customWidth="1"/>
    <col min="32" max="32" width="9.42578125" style="23" hidden="1" customWidth="1"/>
    <col min="33" max="33" width="6.42578125" style="23" hidden="1" customWidth="1"/>
    <col min="34" max="34" width="8.85546875" style="23" hidden="1" customWidth="1"/>
    <col min="35" max="35" width="11.42578125" style="23" hidden="1" customWidth="1"/>
    <col min="36" max="36" width="11.42578125" style="23" customWidth="1"/>
    <col min="37" max="16384" width="11.42578125" style="23"/>
  </cols>
  <sheetData>
    <row r="1" spans="1:39" ht="12.75" hidden="1" x14ac:dyDescent="0.2">
      <c r="A1" s="19" t="s">
        <v>61</v>
      </c>
      <c r="B1" s="20"/>
      <c r="C1" s="20"/>
      <c r="D1" s="20"/>
      <c r="E1" s="20"/>
      <c r="F1" s="20"/>
      <c r="G1" s="20"/>
      <c r="R1" s="22"/>
      <c r="S1" s="22"/>
    </row>
    <row r="2" spans="1:39" s="24" customFormat="1" ht="171.75" hidden="1" x14ac:dyDescent="0.2"/>
    <row r="3" spans="1:39" ht="18" x14ac:dyDescent="0.25">
      <c r="A3" s="25" t="s">
        <v>37</v>
      </c>
      <c r="B3" s="25"/>
      <c r="C3" s="25"/>
      <c r="D3" s="26"/>
      <c r="E3" s="27"/>
      <c r="F3" s="28"/>
      <c r="G3" s="28"/>
      <c r="H3" s="28"/>
      <c r="I3" s="28"/>
      <c r="J3" s="28"/>
      <c r="K3" s="28"/>
      <c r="L3" s="28"/>
      <c r="N3" s="28"/>
      <c r="O3" s="29"/>
      <c r="P3" s="29"/>
      <c r="Q3" s="29"/>
      <c r="R3" s="30"/>
      <c r="T3" s="30"/>
      <c r="V3" s="30"/>
      <c r="X3" s="25"/>
      <c r="Y3" s="25"/>
      <c r="Z3" s="31"/>
      <c r="AA3" s="32"/>
      <c r="AB3" s="31"/>
      <c r="AC3" s="151"/>
      <c r="AD3" s="151"/>
      <c r="AF3" s="34"/>
      <c r="AH3" s="33" t="s">
        <v>43</v>
      </c>
    </row>
    <row r="4" spans="1:39" ht="14.1" customHeight="1" x14ac:dyDescent="0.25">
      <c r="A4" s="35" t="s">
        <v>0</v>
      </c>
      <c r="B4" s="36" t="s">
        <v>1</v>
      </c>
      <c r="C4" s="36"/>
      <c r="D4" s="147" t="s">
        <v>2</v>
      </c>
      <c r="E4" s="147" t="s">
        <v>33</v>
      </c>
      <c r="F4" s="37" t="s">
        <v>41</v>
      </c>
      <c r="G4" s="37" t="s">
        <v>42</v>
      </c>
      <c r="H4" s="147" t="s">
        <v>34</v>
      </c>
      <c r="I4" s="152" t="s">
        <v>35</v>
      </c>
      <c r="J4" s="152"/>
      <c r="K4" s="152"/>
      <c r="L4" s="38" t="s">
        <v>4</v>
      </c>
      <c r="M4" s="39" t="s">
        <v>3</v>
      </c>
      <c r="O4" s="18"/>
      <c r="P4" s="18" t="s">
        <v>1</v>
      </c>
      <c r="Q4" s="18"/>
      <c r="R4" s="120" t="s">
        <v>86</v>
      </c>
      <c r="V4" s="30"/>
      <c r="X4" s="40"/>
      <c r="Y4" s="40"/>
      <c r="AB4" s="31"/>
      <c r="AC4" s="153"/>
      <c r="AD4" s="153"/>
      <c r="AF4" s="42"/>
      <c r="AH4" s="41" t="s">
        <v>44</v>
      </c>
    </row>
    <row r="5" spans="1:39" ht="12.75" customHeight="1" x14ac:dyDescent="0.2">
      <c r="A5" s="48">
        <f xml:space="preserve"> 1</f>
        <v>1</v>
      </c>
      <c r="B5" s="31" t="str">
        <f xml:space="preserve"> CLUB13</f>
        <v>Ajoie</v>
      </c>
      <c r="C5" s="31"/>
      <c r="D5" s="122">
        <f xml:space="preserve"> DCOUNT(LISTE1,GESPIELT1,CLUB13_HOME1) + DCOUNT(LISTE2,GESPIELT2,CLUB13_HOME2) + DCOUNT(LISTE1,GESPIELT1,CLUB13_AWAY1) + DCOUNT(LISTE2,GESPIELT2,CLUB13_AWAY2)</f>
        <v>0</v>
      </c>
      <c r="E5" s="135">
        <f xml:space="preserve"> DCOUNT(LISTE1,HOME1,CLUB13_SIEGE1) + DCOUNT(LISTE2,HOME2,CLUB13_SIEGE2)</f>
        <v>0</v>
      </c>
      <c r="F5" s="122"/>
      <c r="G5" s="122"/>
      <c r="H5" s="123">
        <f t="shared" ref="H5:H18" si="0" xml:space="preserve"> D5 - E5 - AD5</f>
        <v>0</v>
      </c>
      <c r="I5" s="135">
        <f xml:space="preserve"> DSUM(LISTE1,TORE_HOME1,CLUB13_HOME1) + DSUM(LISTE2,TORE_HOME2,CLUB13_HOME2) + DSUM(LISTE1,TORE_AWAY1,CLUB13_AWAY1) + DSUM(LISTE2,TORE_AWAY2,CLUB13_AWAY2)</f>
        <v>0</v>
      </c>
      <c r="J5" s="123" t="s">
        <v>5</v>
      </c>
      <c r="K5" s="135">
        <f xml:space="preserve"> DSUM(LISTE1,TORE_AWAY1,CLUB13_HOME1) + DSUM(LISTE2,TORE_AWAY2,CLUB13_HOME2) + DSUM(LISTE1,TORE_HOME1,CLUB13_AWAY1) + DSUM(LISTE2,TORE_HOME2,CLUB13_AWAY2)</f>
        <v>0</v>
      </c>
      <c r="L5" s="135">
        <f t="shared" ref="L5:L18" si="1">I5-K5</f>
        <v>0</v>
      </c>
      <c r="M5" s="136">
        <f t="shared" ref="M5:M18" si="2" xml:space="preserve"> E5 * 3 + AD5 - (F5*1) + (G5*1)</f>
        <v>0</v>
      </c>
      <c r="N5" s="31"/>
      <c r="O5" s="43" t="s">
        <v>6</v>
      </c>
      <c r="P5" s="21">
        <v>1</v>
      </c>
      <c r="R5" s="121" t="s">
        <v>87</v>
      </c>
      <c r="S5" s="44"/>
      <c r="T5" s="24"/>
      <c r="U5" s="24"/>
      <c r="V5" s="24"/>
      <c r="W5" s="24"/>
      <c r="X5" s="45"/>
      <c r="Z5" s="31"/>
      <c r="AA5" s="46"/>
      <c r="AB5" s="46"/>
      <c r="AC5" s="31"/>
      <c r="AD5" s="149"/>
      <c r="AF5" s="47"/>
      <c r="AH5" s="41" t="s">
        <v>40</v>
      </c>
    </row>
    <row r="6" spans="1:39" ht="12.75" customHeight="1" x14ac:dyDescent="0.2">
      <c r="A6" s="48">
        <f xml:space="preserve"> A5 + 1</f>
        <v>2</v>
      </c>
      <c r="B6" s="31" t="str">
        <f xml:space="preserve"> CLUB2</f>
        <v>Ambri</v>
      </c>
      <c r="C6" s="31"/>
      <c r="D6" s="123">
        <f xml:space="preserve"> DCOUNT(LISTE1,GESPIELT1,CLUB2_HOME1) + DCOUNT(LISTE2,GESPIELT2,CLUB2_HOME2) + DCOUNT(LISTE1,GESPIELT1,CLUB2_AWAY1) + DCOUNT(LISTE2,GESPIELT2,CLUB2_AWAY2)</f>
        <v>0</v>
      </c>
      <c r="E6" s="135">
        <f xml:space="preserve"> DCOUNT(LISTE1,HOME1,CLUB2_SIEGE1) + DCOUNT(LISTE2,HOME2,CLUB2_SIEGE2)</f>
        <v>0</v>
      </c>
      <c r="F6" s="122"/>
      <c r="G6" s="122"/>
      <c r="H6" s="123">
        <f t="shared" si="0"/>
        <v>0</v>
      </c>
      <c r="I6" s="135">
        <f xml:space="preserve"> DSUM(LISTE1,TORE_HOME1,CLUB2_HOME1) + DSUM(LISTE2,TORE_HOME2,CLUB2_HOME2) + DSUM(LISTE1,TORE_AWAY1,CLUB2_AWAY1) + DSUM(LISTE2,TORE_AWAY2,CLUB2_AWAY2)</f>
        <v>0</v>
      </c>
      <c r="J6" s="123" t="s">
        <v>5</v>
      </c>
      <c r="K6" s="135">
        <f xml:space="preserve"> DSUM(LISTE1,TORE_AWAY1,CLUB2_HOME1) + DSUM(LISTE2,TORE_AWAY2,CLUB2_HOME2) + DSUM(LISTE1,TORE_HOME1,CLUB2_AWAY1) + DSUM(LISTE2,TORE_HOME2,CLUB2_AWAY2)</f>
        <v>0</v>
      </c>
      <c r="L6" s="135">
        <f t="shared" si="1"/>
        <v>0</v>
      </c>
      <c r="M6" s="136">
        <f t="shared" si="2"/>
        <v>0</v>
      </c>
      <c r="N6" s="23"/>
      <c r="O6" s="49" t="s">
        <v>75</v>
      </c>
      <c r="P6" s="21">
        <v>5</v>
      </c>
      <c r="V6" s="24"/>
      <c r="W6" s="24"/>
      <c r="X6" s="24"/>
      <c r="Z6" s="31"/>
      <c r="AA6" s="46"/>
      <c r="AB6" s="46"/>
      <c r="AC6" s="31"/>
      <c r="AD6" s="18"/>
      <c r="AF6" s="51"/>
      <c r="AH6" s="50" t="s">
        <v>45</v>
      </c>
    </row>
    <row r="7" spans="1:39" s="22" customFormat="1" ht="12.75" customHeight="1" x14ac:dyDescent="0.2">
      <c r="A7" s="48">
        <f t="shared" ref="A7:A18" si="3" xml:space="preserve"> A6 + 1</f>
        <v>3</v>
      </c>
      <c r="B7" s="31" t="str">
        <f xml:space="preserve"> CLUB3</f>
        <v>Bern</v>
      </c>
      <c r="C7" s="31"/>
      <c r="D7" s="123">
        <f xml:space="preserve"> DCOUNT(LISTE1,GESPIELT1,CLUB3_HOME1) + DCOUNT(LISTE2,GESPIELT2,CLUB3_HOME2) + DCOUNT(LISTE1,GESPIELT1,CLUB3_AWAY1) + DCOUNT(LISTE2,GESPIELT2,CLUB3_AWAY2)</f>
        <v>0</v>
      </c>
      <c r="E7" s="135">
        <f xml:space="preserve"> DCOUNT(LISTE1,HOME1,CLUB3_SIEGE1) + DCOUNT(LISTE2,HOME2,CLUB3_SIEGE2)</f>
        <v>0</v>
      </c>
      <c r="F7" s="122"/>
      <c r="G7" s="122"/>
      <c r="H7" s="123">
        <f t="shared" si="0"/>
        <v>0</v>
      </c>
      <c r="I7" s="135">
        <f xml:space="preserve"> DSUM(LISTE1,TORE_HOME1,CLUB3_HOME1) + DSUM(LISTE2,TORE_HOME2,CLUB3_HOME2) + DSUM(LISTE1,TORE_AWAY1,CLUB3_AWAY1) + DSUM(LISTE2,TORE_AWAY2,CLUB3_AWAY2)</f>
        <v>0</v>
      </c>
      <c r="J7" s="123" t="s">
        <v>5</v>
      </c>
      <c r="K7" s="135">
        <f xml:space="preserve"> DSUM(LISTE1,TORE_AWAY1,CLUB3_HOME1) + DSUM(LISTE2,TORE_AWAY2,CLUB3_HOME2) + DSUM(LISTE1,TORE_HOME1,CLUB3_AWAY1) + DSUM(LISTE2,TORE_HOME2,CLUB3_AWAY2)</f>
        <v>0</v>
      </c>
      <c r="L7" s="135">
        <f t="shared" si="1"/>
        <v>0</v>
      </c>
      <c r="M7" s="136">
        <f t="shared" si="2"/>
        <v>0</v>
      </c>
      <c r="N7" s="52"/>
      <c r="O7" s="43" t="s">
        <v>77</v>
      </c>
      <c r="P7" s="52">
        <v>6</v>
      </c>
      <c r="Q7" s="52"/>
      <c r="R7" s="44"/>
      <c r="S7" s="23"/>
      <c r="T7" s="24"/>
      <c r="U7" s="44"/>
      <c r="V7" s="53"/>
      <c r="W7" s="53"/>
      <c r="X7" s="53"/>
      <c r="Y7" s="53"/>
      <c r="Z7" s="54"/>
      <c r="AA7" s="54"/>
      <c r="AB7" s="54"/>
      <c r="AC7" s="55"/>
      <c r="AD7" s="18"/>
    </row>
    <row r="8" spans="1:39" ht="12.75" customHeight="1" x14ac:dyDescent="0.2">
      <c r="A8" s="48">
        <f t="shared" si="3"/>
        <v>4</v>
      </c>
      <c r="B8" s="59" t="str">
        <f xml:space="preserve"> CLUB1</f>
        <v>Biel</v>
      </c>
      <c r="C8" s="60"/>
      <c r="D8" s="123">
        <f xml:space="preserve"> DCOUNT(LISTE1,GESPIELT1,CLUB1_HOME1) + DCOUNT(LISTE2,GESPIELT2,CLUB1_HOME2) + DCOUNT(LISTE1,GESPIELT1,CLUB1_AWAY1) + DCOUNT(LISTE2,GESPIELT2,CLUB1_AWAY2)</f>
        <v>0</v>
      </c>
      <c r="E8" s="137">
        <f xml:space="preserve"> DCOUNT(LISTE1,HOME1,CLUB1_SIEGE1) + DCOUNT(LISTE2,HOME2,CLUB1_SIEGE2)</f>
        <v>0</v>
      </c>
      <c r="F8" s="122"/>
      <c r="G8" s="122"/>
      <c r="H8" s="122">
        <f t="shared" si="0"/>
        <v>0</v>
      </c>
      <c r="I8" s="137">
        <f xml:space="preserve"> DSUM(LISTE1,TORE_HOME1,CLUB1_HOME1) + DSUM(LISTE2,TORE_HOME2,CLUB1_HOME2) + DSUM(LISTE1,TORE_AWAY1,CLUB1_AWAY1) + DSUM(LISTE2,TORE_AWAY2,CLUB1_AWAY2)</f>
        <v>0</v>
      </c>
      <c r="J8" s="122" t="s">
        <v>5</v>
      </c>
      <c r="K8" s="137">
        <f xml:space="preserve"> DSUM(LISTE1,TORE_AWAY1,CLUB1_HOME1) + DSUM(LISTE2,TORE_AWAY2,CLUB1_HOME2) + DSUM(LISTE1,TORE_HOME1,CLUB1_AWAY1) + DSUM(LISTE2,TORE_HOME2,CLUB1_AWAY2)</f>
        <v>0</v>
      </c>
      <c r="L8" s="137">
        <f t="shared" si="1"/>
        <v>0</v>
      </c>
      <c r="M8" s="136">
        <f t="shared" si="2"/>
        <v>0</v>
      </c>
      <c r="O8" s="56" t="s">
        <v>80</v>
      </c>
      <c r="P8" s="21">
        <v>12</v>
      </c>
      <c r="R8" s="44"/>
      <c r="T8" s="24"/>
      <c r="U8" s="44"/>
      <c r="V8" s="21"/>
      <c r="W8" s="24"/>
      <c r="X8" s="21"/>
      <c r="Y8" s="21"/>
      <c r="Z8" s="31"/>
      <c r="AA8" s="31"/>
      <c r="AB8" s="31"/>
      <c r="AC8" s="31"/>
      <c r="AD8" s="18"/>
    </row>
    <row r="9" spans="1:39" ht="12.75" customHeight="1" x14ac:dyDescent="0.2">
      <c r="A9" s="48">
        <f t="shared" si="3"/>
        <v>5</v>
      </c>
      <c r="B9" s="31" t="str">
        <f xml:space="preserve"> CLUB4</f>
        <v>Davos</v>
      </c>
      <c r="C9" s="31"/>
      <c r="D9" s="123">
        <f xml:space="preserve"> DCOUNT(LISTE1,GESPIELT1,CLUB4_HOME1) + DCOUNT(LISTE2,GESPIELT2,CLUB4_HOME2) + DCOUNT(LISTE1,GESPIELT1,CLUB4_AWAY1) + DCOUNT(LISTE2,GESPIELT2,CLUB4_AWAY2)</f>
        <v>0</v>
      </c>
      <c r="E9" s="135">
        <f xml:space="preserve"> DCOUNT(LISTE1,HOME1,CLUB4_SIEGE1) + DCOUNT(LISTE2,HOME2,CLUB4_SIEGE2)</f>
        <v>0</v>
      </c>
      <c r="F9" s="122"/>
      <c r="G9" s="122"/>
      <c r="H9" s="123">
        <f t="shared" si="0"/>
        <v>0</v>
      </c>
      <c r="I9" s="135">
        <f xml:space="preserve"> DSUM(LISTE1,TORE_HOME1,CLUB4_HOME1) + DSUM(LISTE2,TORE_HOME2,CLUB4_HOME2) + DSUM(LISTE1,TORE_AWAY1,CLUB4_AWAY1) + DSUM(LISTE2,TORE_AWAY2,CLUB4_AWAY2)</f>
        <v>0</v>
      </c>
      <c r="J9" s="123" t="s">
        <v>5</v>
      </c>
      <c r="K9" s="135">
        <f xml:space="preserve"> DSUM(LISTE1,TORE_AWAY1,CLUB4_HOME1) + DSUM(LISTE2,TORE_AWAY2,CLUB4_HOME2) + DSUM(LISTE1,TORE_HOME1,CLUB4_AWAY1) + DSUM(LISTE2,TORE_HOME2,CLUB4_AWAY2)</f>
        <v>0</v>
      </c>
      <c r="L9" s="135">
        <f t="shared" si="1"/>
        <v>0</v>
      </c>
      <c r="M9" s="136">
        <f t="shared" si="2"/>
        <v>0</v>
      </c>
      <c r="N9" s="31"/>
      <c r="O9" s="49" t="s">
        <v>7</v>
      </c>
      <c r="P9" s="21">
        <v>7</v>
      </c>
      <c r="T9" s="21"/>
      <c r="U9" s="57"/>
      <c r="V9" s="24"/>
      <c r="W9" s="24"/>
      <c r="X9" s="24"/>
      <c r="Y9" s="24"/>
      <c r="Z9" s="46"/>
      <c r="AA9" s="46"/>
      <c r="AB9" s="46"/>
      <c r="AC9" s="31"/>
      <c r="AD9" s="18"/>
    </row>
    <row r="10" spans="1:39" ht="12.75" customHeight="1" x14ac:dyDescent="0.2">
      <c r="A10" s="48">
        <f t="shared" si="3"/>
        <v>6</v>
      </c>
      <c r="B10" s="31" t="str">
        <f xml:space="preserve"> CLUB5</f>
        <v>Fribourg</v>
      </c>
      <c r="C10" s="31"/>
      <c r="D10" s="123">
        <f xml:space="preserve"> DCOUNT(LISTE1,GESPIELT1,CLUB5_HOME1) + DCOUNT(LISTE2,GESPIELT2,CLUB5_HOME2) + DCOUNT(LISTE1,GESPIELT1,CLUB5_AWAY1) + DCOUNT(LISTE2,GESPIELT2,CLUB5_AWAY2)</f>
        <v>0</v>
      </c>
      <c r="E10" s="135">
        <f xml:space="preserve"> DCOUNT(LISTE1,HOME1,CLUB5_SIEGE1) + DCOUNT(LISTE2,HOME2,CLUB5_SIEGE2)</f>
        <v>0</v>
      </c>
      <c r="F10" s="122"/>
      <c r="G10" s="122"/>
      <c r="H10" s="123">
        <f t="shared" si="0"/>
        <v>0</v>
      </c>
      <c r="I10" s="135">
        <f xml:space="preserve"> DSUM(LISTE1,TORE_HOME1,CLUB5_HOME1) + DSUM(LISTE2,TORE_HOME2,CLUB5_HOME2) + DSUM(LISTE1,TORE_AWAY1,CLUB5_AWAY1) + DSUM(LISTE2,TORE_AWAY2,CLUB5_AWAY2)</f>
        <v>0</v>
      </c>
      <c r="J10" s="123" t="s">
        <v>5</v>
      </c>
      <c r="K10" s="135">
        <f xml:space="preserve"> DSUM(LISTE1,TORE_AWAY1,CLUB5_HOME1) + DSUM(LISTE2,TORE_AWAY2,CLUB5_HOME2) + DSUM(LISTE1,TORE_HOME1,CLUB5_AWAY1) + DSUM(LISTE2,TORE_HOME2,CLUB5_AWAY2)</f>
        <v>0</v>
      </c>
      <c r="L10" s="135">
        <f t="shared" si="1"/>
        <v>0</v>
      </c>
      <c r="M10" s="136">
        <f t="shared" si="2"/>
        <v>0</v>
      </c>
      <c r="N10" s="23"/>
      <c r="O10" s="49" t="s">
        <v>72</v>
      </c>
      <c r="P10" s="21">
        <v>2</v>
      </c>
      <c r="T10" s="24"/>
      <c r="U10" s="44"/>
      <c r="V10" s="24"/>
      <c r="W10" s="24"/>
      <c r="X10" s="24"/>
      <c r="Y10" s="24"/>
      <c r="Z10" s="46"/>
      <c r="AA10" s="46"/>
      <c r="AB10" s="46"/>
      <c r="AC10" s="31"/>
      <c r="AD10" s="18"/>
    </row>
    <row r="11" spans="1:39" ht="12.75" customHeight="1" x14ac:dyDescent="0.2">
      <c r="A11" s="48">
        <f t="shared" si="3"/>
        <v>7</v>
      </c>
      <c r="B11" s="31" t="str" cm="1">
        <f t="array" ref="B11" xml:space="preserve"> CLUB14</f>
        <v>Kloten</v>
      </c>
      <c r="C11" s="31"/>
      <c r="D11" s="122">
        <f xml:space="preserve"> DCOUNT(LISTE1,GESPIELT1,CLUB14_HOME1) + DCOUNT(LISTE2,GESPIELT2,CLUB14_HOME2) + DCOUNT(LISTE1,GESPIELT1,CLUB14_AWAY1) + DCOUNT(LISTE2,GESPIELT2,CLUB14_AWAY2)</f>
        <v>0</v>
      </c>
      <c r="E11" s="135">
        <f xml:space="preserve"> DCOUNT(LISTE1,HOME1,CLUB14_SIEGE1) + DCOUNT(LISTE2,HOME2,CLUB14_SIEGE2)</f>
        <v>0</v>
      </c>
      <c r="F11" s="122"/>
      <c r="G11" s="122"/>
      <c r="H11" s="123">
        <f t="shared" si="0"/>
        <v>0</v>
      </c>
      <c r="I11" s="135">
        <f xml:space="preserve"> DSUM(LISTE1,TORE_HOME1,CLUB14_HOME1) + DSUM(LISTE2,TORE_HOME2,CLUB14_HOME2) + DSUM(LISTE1,TORE_AWAY1,CLUB14_AWAY1) + DSUM(LISTE2,TORE_AWAY2,CLUB14_AWAY2)</f>
        <v>0</v>
      </c>
      <c r="J11" s="123" t="s">
        <v>5</v>
      </c>
      <c r="K11" s="135">
        <f xml:space="preserve"> DSUM(LISTE1,TORE_AWAY1,CLUB14_HOME1) + DSUM(LISTE2,TORE_AWAY2,CLUB14_HOME2) + DSUM(LISTE1,TORE_HOME1,CLUB14_AWAY1) + DSUM(LISTE2,TORE_HOME2,CLUB14_AWAY2)</f>
        <v>0</v>
      </c>
      <c r="L11" s="135">
        <f t="shared" si="1"/>
        <v>0</v>
      </c>
      <c r="M11" s="136">
        <f t="shared" si="2"/>
        <v>0</v>
      </c>
      <c r="O11" s="49" t="s">
        <v>73</v>
      </c>
      <c r="P11" s="21">
        <v>3</v>
      </c>
      <c r="R11" s="31"/>
      <c r="S11" s="31"/>
      <c r="T11" s="24"/>
      <c r="U11" s="44"/>
      <c r="V11" s="24"/>
      <c r="W11" s="24"/>
      <c r="X11" s="24"/>
      <c r="Y11" s="24"/>
      <c r="Z11" s="46"/>
      <c r="AA11" s="46"/>
      <c r="AB11" s="46"/>
      <c r="AC11" s="31"/>
      <c r="AD11" s="18"/>
    </row>
    <row r="12" spans="1:39" ht="12.75" customHeight="1" x14ac:dyDescent="0.2">
      <c r="A12" s="48">
        <f t="shared" si="3"/>
        <v>8</v>
      </c>
      <c r="B12" s="31" t="str">
        <f xml:space="preserve"> CLUB6</f>
        <v>Lakers</v>
      </c>
      <c r="C12" s="31"/>
      <c r="D12" s="122">
        <f xml:space="preserve"> DCOUNT(LISTE1,GESPIELT1,CLUB6_HOME1) + DCOUNT(LISTE2,GESPIELT2,CLUB6_HOME2) + DCOUNT(LISTE1,GESPIELT1,CLUB6_AWAY1) + DCOUNT(LISTE2,GESPIELT2,CLUB6_AWAY2)</f>
        <v>0</v>
      </c>
      <c r="E12" s="135">
        <f xml:space="preserve"> DCOUNT(LISTE1,HOME1,CLUB6_SIEGE1) + DCOUNT(LISTE2,HOME2,CLUB6_SIEGE2)</f>
        <v>0</v>
      </c>
      <c r="F12" s="122"/>
      <c r="G12" s="122"/>
      <c r="H12" s="123">
        <f t="shared" si="0"/>
        <v>0</v>
      </c>
      <c r="I12" s="135">
        <f xml:space="preserve"> DSUM(LISTE1,TORE_HOME1,CLUB6_HOME1) + DSUM(LISTE2,TORE_HOME2,CLUB6_HOME2) + DSUM(LISTE1,TORE_AWAY1,CLUB6_AWAY1) + DSUM(LISTE2,TORE_AWAY2,CLUB6_AWAY2)</f>
        <v>0</v>
      </c>
      <c r="J12" s="123" t="s">
        <v>5</v>
      </c>
      <c r="K12" s="135">
        <f xml:space="preserve"> DSUM(LISTE1,TORE_AWAY1,CLUB6_HOME1) + DSUM(LISTE2,TORE_AWAY2,CLUB6_HOME2) + DSUM(LISTE1,TORE_HOME1,CLUB6_AWAY1) + DSUM(LISTE2,TORE_HOME2,CLUB6_AWAY2)</f>
        <v>0</v>
      </c>
      <c r="L12" s="135">
        <f t="shared" si="1"/>
        <v>0</v>
      </c>
      <c r="M12" s="136">
        <f t="shared" si="2"/>
        <v>0</v>
      </c>
      <c r="O12" s="58" t="s">
        <v>74</v>
      </c>
      <c r="P12" s="21">
        <v>4</v>
      </c>
      <c r="R12" s="60"/>
      <c r="S12" s="31"/>
      <c r="T12" s="46"/>
      <c r="U12" s="60"/>
      <c r="V12" s="46"/>
      <c r="W12" s="46"/>
      <c r="X12" s="24"/>
      <c r="Y12" s="24"/>
      <c r="Z12" s="46"/>
      <c r="AA12" s="46"/>
      <c r="AB12" s="46"/>
      <c r="AC12" s="31"/>
      <c r="AD12" s="18"/>
      <c r="AK12" s="31"/>
      <c r="AL12" s="31"/>
      <c r="AM12" s="31"/>
    </row>
    <row r="13" spans="1:39" ht="12.75" customHeight="1" x14ac:dyDescent="0.2">
      <c r="A13" s="48">
        <f t="shared" si="3"/>
        <v>9</v>
      </c>
      <c r="B13" s="31" t="str">
        <f xml:space="preserve"> CLUB7</f>
        <v>Langnau</v>
      </c>
      <c r="C13" s="31"/>
      <c r="D13" s="123">
        <f xml:space="preserve"> DCOUNT(LISTE1,GESPIELT1,CLUB7_HOME1) + DCOUNT(LISTE2,GESPIELT2,CLUB7_HOME2) + DCOUNT(LISTE1,GESPIELT1,CLUB7_AWAY1) + DCOUNT(LISTE2,GESPIELT2,CLUB7_AWAY2)</f>
        <v>0</v>
      </c>
      <c r="E13" s="135">
        <f xml:space="preserve"> DCOUNT(LISTE1,HOME1,CLUB7_SIEGE1) + DCOUNT(LISTE2,HOME2,CLUB7_SIEGE2)</f>
        <v>0</v>
      </c>
      <c r="F13" s="122"/>
      <c r="G13" s="122"/>
      <c r="H13" s="123">
        <f t="shared" si="0"/>
        <v>0</v>
      </c>
      <c r="I13" s="135">
        <f xml:space="preserve"> DSUM(LISTE1,TORE_HOME1,CLUB7_HOME1) + DSUM(LISTE2,TORE_HOME2,CLUB7_HOME2) + DSUM(LISTE1,TORE_AWAY1,CLUB7_AWAY1) + DSUM(LISTE2,TORE_AWAY2,CLUB7_AWAY2)</f>
        <v>0</v>
      </c>
      <c r="J13" s="123" t="s">
        <v>5</v>
      </c>
      <c r="K13" s="135">
        <f xml:space="preserve"> DSUM(LISTE1,TORE_AWAY1,CLUB7_HOME1) + DSUM(LISTE2,TORE_AWAY2,CLUB7_HOME2) + DSUM(LISTE1,TORE_HOME1,CLUB7_AWAY1) + DSUM(LISTE2,TORE_HOME2,CLUB7_AWAY2)</f>
        <v>0</v>
      </c>
      <c r="L13" s="135">
        <f t="shared" si="1"/>
        <v>0</v>
      </c>
      <c r="M13" s="136">
        <f t="shared" si="2"/>
        <v>0</v>
      </c>
      <c r="O13" s="49" t="s">
        <v>8</v>
      </c>
      <c r="P13" s="21">
        <v>10</v>
      </c>
      <c r="R13" s="60"/>
      <c r="S13" s="31"/>
      <c r="T13" s="46"/>
      <c r="U13" s="60"/>
      <c r="V13" s="46"/>
      <c r="W13" s="46"/>
      <c r="X13" s="24"/>
      <c r="Y13" s="24"/>
      <c r="Z13" s="46"/>
      <c r="AA13" s="46"/>
      <c r="AB13" s="46"/>
      <c r="AC13" s="31"/>
      <c r="AD13" s="18"/>
      <c r="AK13" s="31"/>
      <c r="AL13" s="31"/>
      <c r="AM13" s="31"/>
    </row>
    <row r="14" spans="1:39" ht="12.75" customHeight="1" x14ac:dyDescent="0.2">
      <c r="A14" s="48">
        <f t="shared" si="3"/>
        <v>10</v>
      </c>
      <c r="B14" s="31" t="str">
        <f xml:space="preserve"> CLUB8</f>
        <v>Lausanne</v>
      </c>
      <c r="C14" s="31"/>
      <c r="D14" s="123">
        <f xml:space="preserve"> DCOUNT(LISTE1,GESPIELT1,CLUB8_HOME1) + DCOUNT(LISTE2,GESPIELT2,CLUB8_HOME2) + DCOUNT(LISTE1,GESPIELT1,CLUB8_AWAY1) + DCOUNT(LISTE2,GESPIELT2,CLUB8_AWAY2)</f>
        <v>0</v>
      </c>
      <c r="E14" s="135">
        <f xml:space="preserve"> DCOUNT(LISTE1,HOME1,CLUB8_SIEGE1) + DCOUNT(LISTE2,HOME2,CLUB8_SIEGE2)</f>
        <v>0</v>
      </c>
      <c r="F14" s="122"/>
      <c r="G14" s="122"/>
      <c r="H14" s="123">
        <f t="shared" si="0"/>
        <v>0</v>
      </c>
      <c r="I14" s="135">
        <f xml:space="preserve"> DSUM(LISTE1,TORE_HOME1,CLUB8_HOME1) + DSUM(LISTE2,TORE_HOME2,CLUB8_HOME2) + DSUM(LISTE1,TORE_AWAY1,CLUB8_AWAY1) + DSUM(LISTE2,TORE_AWAY2,CLUB8_AWAY2)</f>
        <v>0</v>
      </c>
      <c r="J14" s="123" t="s">
        <v>5</v>
      </c>
      <c r="K14" s="135">
        <f xml:space="preserve"> DSUM(LISTE1,TORE_AWAY1,CLUB8_HOME1) + DSUM(LISTE2,TORE_AWAY2,CLUB8_HOME2) + DSUM(LISTE1,TORE_HOME1,CLUB8_AWAY1) + DSUM(LISTE2,TORE_HOME2,CLUB8_AWAY2)</f>
        <v>0</v>
      </c>
      <c r="L14" s="135">
        <f t="shared" si="1"/>
        <v>0</v>
      </c>
      <c r="M14" s="136">
        <f t="shared" si="2"/>
        <v>0</v>
      </c>
      <c r="O14" s="61" t="s">
        <v>79</v>
      </c>
      <c r="P14" s="21">
        <v>11</v>
      </c>
      <c r="R14" s="31"/>
      <c r="S14" s="31"/>
      <c r="T14" s="18"/>
      <c r="U14" s="119"/>
      <c r="V14" s="18"/>
      <c r="W14" s="46"/>
      <c r="X14" s="21"/>
      <c r="AD14" s="18"/>
      <c r="AH14" s="62" t="s">
        <v>71</v>
      </c>
      <c r="AK14" s="31"/>
      <c r="AL14" s="31"/>
      <c r="AM14" s="31"/>
    </row>
    <row r="15" spans="1:39" ht="12.75" customHeight="1" x14ac:dyDescent="0.2">
      <c r="A15" s="48">
        <f t="shared" si="3"/>
        <v>11</v>
      </c>
      <c r="B15" s="31" t="str">
        <f xml:space="preserve"> CLUB9</f>
        <v>Lugano</v>
      </c>
      <c r="C15" s="31"/>
      <c r="D15" s="123">
        <f xml:space="preserve"> DCOUNT(LISTE1,GESPIELT1,CLUB9_HOME1) + DCOUNT(LISTE2,GESPIELT2,CLUB9_HOME2) + DCOUNT(LISTE1,GESPIELT1,CLUB9_AWAY1) + DCOUNT(LISTE2,GESPIELT2,CLUB9_AWAY2)</f>
        <v>0</v>
      </c>
      <c r="E15" s="135">
        <f xml:space="preserve"> DCOUNT(LISTE1,HOME1,CLUB9_SIEGE1) + DCOUNT(LISTE2,HOME2,CLUB9_SIEGE2)</f>
        <v>0</v>
      </c>
      <c r="F15" s="122"/>
      <c r="G15" s="122"/>
      <c r="H15" s="123">
        <f t="shared" si="0"/>
        <v>0</v>
      </c>
      <c r="I15" s="135">
        <f xml:space="preserve"> DSUM(LISTE1,TORE_HOME1,CLUB9_HOME1) + DSUM(LISTE2,TORE_HOME2,CLUB9_HOME2) + DSUM(LISTE1,TORE_AWAY1,CLUB9_AWAY1) + DSUM(LISTE2,TORE_AWAY2,CLUB9_AWAY2)</f>
        <v>0</v>
      </c>
      <c r="J15" s="123" t="s">
        <v>5</v>
      </c>
      <c r="K15" s="135">
        <f xml:space="preserve"> DSUM(LISTE1,TORE_AWAY1,CLUB9_HOME1) + DSUM(LISTE2,TORE_AWAY2,CLUB9_HOME2) + DSUM(LISTE1,TORE_HOME1,CLUB9_AWAY1) + DSUM(LISTE2,TORE_HOME2,CLUB9_AWAY2)</f>
        <v>0</v>
      </c>
      <c r="L15" s="135">
        <f t="shared" si="1"/>
        <v>0</v>
      </c>
      <c r="M15" s="136">
        <f t="shared" si="2"/>
        <v>0</v>
      </c>
      <c r="O15" s="63" t="s">
        <v>84</v>
      </c>
      <c r="P15" s="64">
        <v>13</v>
      </c>
      <c r="R15" s="133"/>
      <c r="S15" s="31"/>
      <c r="T15" s="18"/>
      <c r="U15" s="119"/>
      <c r="V15" s="18"/>
      <c r="W15" s="46"/>
      <c r="X15" s="21"/>
      <c r="AD15" s="18"/>
      <c r="AH15" s="65" t="s">
        <v>46</v>
      </c>
      <c r="AK15" s="149"/>
      <c r="AL15" s="31"/>
      <c r="AM15" s="31"/>
    </row>
    <row r="16" spans="1:39" ht="12.75" x14ac:dyDescent="0.2">
      <c r="A16" s="48">
        <f t="shared" si="3"/>
        <v>12</v>
      </c>
      <c r="B16" s="31" t="str">
        <f xml:space="preserve"> CLUB10</f>
        <v>Servette</v>
      </c>
      <c r="C16" s="31"/>
      <c r="D16" s="123">
        <f xml:space="preserve"> DCOUNT(LISTE1,GESPIELT1,CLUB10_HOME1) + DCOUNT(LISTE2,GESPIELT2,CLUB10_HOME2) + DCOUNT(LISTE1,GESPIELT1,CLUB10_AWAY1) + DCOUNT(LISTE2,GESPIELT2,CLUB10_AWAY2)</f>
        <v>0</v>
      </c>
      <c r="E16" s="135">
        <f xml:space="preserve"> DCOUNT(LISTE1,HOME1,CLUB10_SIEGE1) + DCOUNT(LISTE2,HOME2,CLUB10_SIEGE2)</f>
        <v>0</v>
      </c>
      <c r="F16" s="122"/>
      <c r="G16" s="122"/>
      <c r="H16" s="123">
        <f t="shared" si="0"/>
        <v>0</v>
      </c>
      <c r="I16" s="135">
        <f xml:space="preserve"> DSUM(LISTE1,TORE_HOME1,CLUB10_HOME1) + DSUM(LISTE2,TORE_HOME2,CLUB10_HOME2) + DSUM(LISTE1,TORE_AWAY1,CLUB10_AWAY1) + DSUM(LISTE2,TORE_AWAY2,CLUB10_AWAY2)</f>
        <v>0</v>
      </c>
      <c r="J16" s="123" t="s">
        <v>5</v>
      </c>
      <c r="K16" s="135">
        <f xml:space="preserve"> DSUM(LISTE1,TORE_AWAY1,CLUB10_HOME1) + DSUM(LISTE2,TORE_AWAY2,CLUB10_HOME2) + DSUM(LISTE1,TORE_HOME1,CLUB10_AWAY1) + DSUM(LISTE2,TORE_HOME2,CLUB10_AWAY2)</f>
        <v>0</v>
      </c>
      <c r="L16" s="135">
        <f t="shared" si="1"/>
        <v>0</v>
      </c>
      <c r="M16" s="136">
        <f t="shared" si="2"/>
        <v>0</v>
      </c>
      <c r="O16" s="49" t="s">
        <v>81</v>
      </c>
      <c r="P16" s="21">
        <v>8</v>
      </c>
      <c r="R16" s="134"/>
      <c r="S16" s="31"/>
      <c r="T16" s="46"/>
      <c r="U16" s="114"/>
      <c r="V16" s="18"/>
      <c r="W16" s="46"/>
      <c r="X16" s="24"/>
      <c r="AD16" s="18"/>
      <c r="AH16" s="66" t="s">
        <v>47</v>
      </c>
      <c r="AK16" s="149"/>
      <c r="AL16" s="31"/>
      <c r="AM16" s="31"/>
    </row>
    <row r="17" spans="1:39" ht="12.75" x14ac:dyDescent="0.2">
      <c r="A17" s="48">
        <f t="shared" si="3"/>
        <v>13</v>
      </c>
      <c r="B17" s="31" t="str">
        <f xml:space="preserve"> CLUB11</f>
        <v>ZSC</v>
      </c>
      <c r="C17" s="31"/>
      <c r="D17" s="123">
        <f xml:space="preserve"> DCOUNT(LISTE1,GESPIELT1,CLUB11_HOME1) + DCOUNT(LISTE2,GESPIELT2,CLUB11_HOME2) + DCOUNT(LISTE1,GESPIELT1,CLUB11_AWAY1) + DCOUNT(LISTE2,GESPIELT2,CLUB11_AWAY2)</f>
        <v>0</v>
      </c>
      <c r="E17" s="135">
        <f xml:space="preserve"> DCOUNT(LISTE1,HOME1,CLUB11_SIEGE1) + DCOUNT(LISTE2,HOME2,CLUB11_SIEGE2)</f>
        <v>0</v>
      </c>
      <c r="F17" s="122"/>
      <c r="G17" s="122"/>
      <c r="H17" s="123">
        <f t="shared" si="0"/>
        <v>0</v>
      </c>
      <c r="I17" s="135">
        <f xml:space="preserve"> DSUM(LISTE1,TORE_HOME1,CLUB11_HOME1) + DSUM(LISTE2,TORE_HOME2,CLUB11_HOME2) + DSUM(LISTE1,TORE_AWAY1,CLUB11_AWAY1) + DSUM(LISTE2,TORE_AWAY2,CLUB11_AWAY2)</f>
        <v>0</v>
      </c>
      <c r="J17" s="123" t="s">
        <v>5</v>
      </c>
      <c r="K17" s="135">
        <f xml:space="preserve"> DSUM(LISTE1,TORE_AWAY1,CLUB11_HOME1) + DSUM(LISTE2,TORE_AWAY2,CLUB11_HOME2) + DSUM(LISTE1,TORE_HOME1,CLUB11_AWAY1) + DSUM(LISTE2,TORE_HOME2,CLUB11_AWAY2)</f>
        <v>0</v>
      </c>
      <c r="L17" s="135">
        <f t="shared" si="1"/>
        <v>0</v>
      </c>
      <c r="M17" s="136">
        <f t="shared" si="2"/>
        <v>0</v>
      </c>
      <c r="O17" s="49" t="s">
        <v>78</v>
      </c>
      <c r="P17" s="21">
        <v>9</v>
      </c>
      <c r="R17" s="134"/>
      <c r="S17" s="31"/>
      <c r="T17" s="46"/>
      <c r="U17" s="18"/>
      <c r="V17" s="46"/>
      <c r="W17" s="46"/>
      <c r="X17" s="24"/>
      <c r="AD17" s="18"/>
      <c r="AK17" s="31"/>
      <c r="AL17" s="31"/>
      <c r="AM17" s="31"/>
    </row>
    <row r="18" spans="1:39" ht="12.75" x14ac:dyDescent="0.2">
      <c r="A18" s="48">
        <f t="shared" si="3"/>
        <v>14</v>
      </c>
      <c r="B18" s="31" t="str">
        <f xml:space="preserve"> CLUB12</f>
        <v>Zug</v>
      </c>
      <c r="C18" s="31"/>
      <c r="D18" s="122">
        <f xml:space="preserve"> DCOUNT(LISTE1,GESPIELT1,CLUB12_HOME1) + DCOUNT(LISTE2,GESPIELT2,CLUB12_HOME2) + DCOUNT(LISTE1,GESPIELT1,CLUB12_AWAY1) + DCOUNT(LISTE2,GESPIELT2,CLUB12_AWAY2)</f>
        <v>0</v>
      </c>
      <c r="E18" s="135">
        <f xml:space="preserve"> DCOUNT(LISTE1,HOME1,CLUB12_SIEGE1) + DCOUNT(LISTE2,HOME2,CLUB12_SIEGE2)</f>
        <v>0</v>
      </c>
      <c r="F18" s="122"/>
      <c r="G18" s="122"/>
      <c r="H18" s="123">
        <f t="shared" si="0"/>
        <v>0</v>
      </c>
      <c r="I18" s="135">
        <f xml:space="preserve"> DSUM(LISTE1,TORE_HOME1,CLUB12_HOME1) + DSUM(LISTE2,TORE_HOME2,CLUB12_HOME2) + DSUM(LISTE1,TORE_AWAY1,CLUB12_AWAY1) + DSUM(LISTE2,TORE_AWAY2,CLUB12_AWAY2)</f>
        <v>0</v>
      </c>
      <c r="J18" s="123" t="s">
        <v>5</v>
      </c>
      <c r="K18" s="135">
        <f xml:space="preserve"> DSUM(LISTE1,TORE_AWAY1,CLUB12_HOME1) + DSUM(LISTE2,TORE_AWAY2,CLUB12_HOME2) + DSUM(LISTE1,TORE_HOME1,CLUB12_AWAY1) + DSUM(LISTE2,TORE_HOME2,CLUB12_AWAY2)</f>
        <v>0</v>
      </c>
      <c r="L18" s="135">
        <f t="shared" si="1"/>
        <v>0</v>
      </c>
      <c r="M18" s="136">
        <f t="shared" si="2"/>
        <v>0</v>
      </c>
      <c r="O18" s="49" t="s">
        <v>76</v>
      </c>
      <c r="P18" s="21">
        <v>14</v>
      </c>
      <c r="R18" s="31"/>
      <c r="S18" s="31"/>
      <c r="T18" s="46"/>
      <c r="U18" s="18"/>
      <c r="V18" s="46"/>
      <c r="W18" s="46"/>
      <c r="X18" s="24"/>
      <c r="AD18" s="18"/>
      <c r="AK18" s="31"/>
      <c r="AL18" s="31"/>
      <c r="AM18" s="31"/>
    </row>
    <row r="19" spans="1:39" ht="12" customHeight="1" x14ac:dyDescent="0.2">
      <c r="A19" s="68"/>
      <c r="B19" s="69" t="s">
        <v>9</v>
      </c>
      <c r="C19" s="69"/>
      <c r="D19" s="124">
        <f>SUM(D5:D18)</f>
        <v>0</v>
      </c>
      <c r="E19" s="138">
        <f>SUM(E5:E18)</f>
        <v>0</v>
      </c>
      <c r="F19" s="138">
        <f t="shared" ref="F19:I19" si="4">SUM(F5:F18)</f>
        <v>0</v>
      </c>
      <c r="G19" s="138">
        <f t="shared" si="4"/>
        <v>0</v>
      </c>
      <c r="H19" s="138">
        <f t="shared" si="4"/>
        <v>0</v>
      </c>
      <c r="I19" s="139">
        <f t="shared" si="4"/>
        <v>0</v>
      </c>
      <c r="J19" s="124"/>
      <c r="K19" s="139">
        <f>SUM(K5:K18)</f>
        <v>0</v>
      </c>
      <c r="L19" s="140">
        <f>SUM(L5:L18)</f>
        <v>0</v>
      </c>
      <c r="M19" s="141">
        <f>SUM(M5:M18)</f>
        <v>0</v>
      </c>
      <c r="R19" s="126" t="s">
        <v>88</v>
      </c>
      <c r="S19" s="31"/>
      <c r="T19" s="31"/>
      <c r="U19" s="126">
        <v>61</v>
      </c>
      <c r="V19" s="31"/>
      <c r="W19" s="31"/>
      <c r="Z19" s="31"/>
      <c r="AA19" s="31"/>
      <c r="AB19" s="31"/>
      <c r="AC19" s="31"/>
      <c r="AD19" s="70"/>
      <c r="AK19" s="31"/>
      <c r="AL19" s="31"/>
      <c r="AM19" s="31"/>
    </row>
    <row r="20" spans="1:39" ht="18" x14ac:dyDescent="0.25">
      <c r="A20" s="25" t="s">
        <v>10</v>
      </c>
      <c r="S20" s="31"/>
      <c r="T20" s="31"/>
      <c r="U20" s="31"/>
      <c r="V20" s="31"/>
      <c r="W20" s="31"/>
      <c r="AK20" s="31"/>
      <c r="AL20" s="31"/>
      <c r="AM20" s="31"/>
    </row>
    <row r="21" spans="1:39" ht="12.75" hidden="1" x14ac:dyDescent="0.2">
      <c r="A21" s="19" t="s">
        <v>89</v>
      </c>
      <c r="D21" s="21"/>
      <c r="E21" s="103"/>
      <c r="F21" s="103"/>
      <c r="G21" s="103"/>
      <c r="H21" s="103"/>
      <c r="I21" s="104"/>
      <c r="K21" s="104"/>
      <c r="L21" s="105"/>
      <c r="M21" s="105"/>
      <c r="R21" s="94" t="s">
        <v>63</v>
      </c>
      <c r="S21" s="95"/>
      <c r="T21" s="95"/>
      <c r="U21" s="95"/>
      <c r="V21" s="96"/>
      <c r="Z21" s="31"/>
      <c r="AA21" s="31"/>
      <c r="AB21" s="31"/>
      <c r="AC21" s="31"/>
      <c r="AD21" s="70"/>
      <c r="AK21" s="31"/>
      <c r="AL21" s="31"/>
      <c r="AM21" s="31"/>
    </row>
    <row r="22" spans="1:39" ht="12" hidden="1" customHeight="1" x14ac:dyDescent="0.2">
      <c r="D22" s="21"/>
      <c r="E22" s="103"/>
      <c r="F22" s="103"/>
      <c r="G22" s="103"/>
      <c r="H22" s="103"/>
      <c r="I22" s="104"/>
      <c r="K22" s="104"/>
      <c r="L22" s="105"/>
      <c r="M22" s="105"/>
      <c r="R22" s="97" t="s">
        <v>65</v>
      </c>
      <c r="U22" s="154">
        <v>307</v>
      </c>
      <c r="V22" s="155"/>
      <c r="Z22" s="31"/>
      <c r="AA22" s="31"/>
      <c r="AB22" s="31"/>
      <c r="AC22" s="31"/>
      <c r="AD22" s="70"/>
      <c r="AK22" s="31"/>
      <c r="AL22" s="31"/>
      <c r="AM22" s="31"/>
    </row>
    <row r="23" spans="1:39" ht="18" hidden="1" x14ac:dyDescent="0.25">
      <c r="A23" s="108" t="s">
        <v>62</v>
      </c>
      <c r="B23" s="109"/>
      <c r="C23" s="109"/>
      <c r="D23" s="110"/>
      <c r="E23" s="156">
        <f>AD222</f>
        <v>0</v>
      </c>
      <c r="F23" s="156"/>
      <c r="G23" s="156"/>
      <c r="H23" s="103"/>
      <c r="I23" s="104"/>
      <c r="K23" s="104"/>
      <c r="L23" s="105"/>
      <c r="M23" s="105"/>
      <c r="R23" s="97" t="s">
        <v>66</v>
      </c>
      <c r="S23" s="21"/>
      <c r="T23" s="21"/>
      <c r="U23" s="18"/>
      <c r="V23" s="98">
        <v>57</v>
      </c>
      <c r="Z23" s="31"/>
      <c r="AA23" s="31"/>
      <c r="AB23" s="31"/>
      <c r="AC23" s="31"/>
      <c r="AD23" s="70"/>
      <c r="AF23" s="23" t="s">
        <v>83</v>
      </c>
      <c r="AK23" s="31"/>
      <c r="AL23" s="31"/>
      <c r="AM23" s="31"/>
    </row>
    <row r="24" spans="1:39" ht="18" hidden="1" x14ac:dyDescent="0.25">
      <c r="A24" s="111" t="s">
        <v>64</v>
      </c>
      <c r="B24" s="112"/>
      <c r="C24" s="113"/>
      <c r="D24" s="112"/>
      <c r="E24" s="142"/>
      <c r="F24" s="157">
        <v>22</v>
      </c>
      <c r="G24" s="157"/>
      <c r="H24" s="103"/>
      <c r="I24" s="104"/>
      <c r="K24" s="104"/>
      <c r="L24" s="105"/>
      <c r="M24" s="105"/>
      <c r="R24" s="97" t="s">
        <v>67</v>
      </c>
      <c r="S24" s="21"/>
      <c r="T24" s="21"/>
      <c r="U24" s="21"/>
      <c r="V24" s="106">
        <v>0</v>
      </c>
      <c r="Z24" s="31"/>
      <c r="AA24" s="31"/>
      <c r="AB24" s="31"/>
      <c r="AC24" s="31"/>
      <c r="AD24" s="70"/>
      <c r="AK24" s="31"/>
      <c r="AL24" s="31"/>
      <c r="AM24" s="31"/>
    </row>
    <row r="25" spans="1:39" ht="12.75" hidden="1" x14ac:dyDescent="0.2">
      <c r="E25" s="23"/>
      <c r="F25" s="23"/>
      <c r="G25" s="103"/>
      <c r="H25" s="103"/>
      <c r="I25" s="104"/>
      <c r="K25" s="104"/>
      <c r="L25" s="105"/>
      <c r="M25" s="105"/>
      <c r="R25" s="99" t="s">
        <v>68</v>
      </c>
      <c r="S25" s="14"/>
      <c r="T25" s="14"/>
      <c r="U25" s="14"/>
      <c r="V25" s="107">
        <v>0</v>
      </c>
      <c r="Z25" s="31"/>
      <c r="AA25" s="31"/>
      <c r="AB25" s="31"/>
      <c r="AC25" s="31"/>
      <c r="AD25" s="70"/>
      <c r="AK25" s="31"/>
      <c r="AL25" s="31"/>
      <c r="AM25" s="31"/>
    </row>
    <row r="26" spans="1:39" x14ac:dyDescent="0.2">
      <c r="A26" s="55" t="s">
        <v>11</v>
      </c>
      <c r="B26" s="55" t="s">
        <v>2</v>
      </c>
      <c r="C26" s="55"/>
      <c r="D26" s="100"/>
      <c r="E26" s="150" t="s">
        <v>69</v>
      </c>
      <c r="F26" s="150"/>
      <c r="G26" s="150"/>
      <c r="H26" s="146"/>
      <c r="I26" s="18"/>
      <c r="J26" s="148"/>
      <c r="K26" s="148"/>
      <c r="L26" s="148"/>
      <c r="M26" s="148"/>
      <c r="N26" s="148"/>
      <c r="O26" s="148"/>
      <c r="P26" s="148"/>
      <c r="Q26" s="148"/>
      <c r="R26" s="55" t="s">
        <v>11</v>
      </c>
      <c r="S26" s="55" t="s">
        <v>2</v>
      </c>
      <c r="T26" s="55"/>
      <c r="U26" s="100"/>
      <c r="V26" s="150" t="s">
        <v>69</v>
      </c>
      <c r="W26" s="150"/>
      <c r="X26" s="150"/>
      <c r="Y26" s="150" t="s">
        <v>13</v>
      </c>
      <c r="Z26" s="150"/>
      <c r="AA26" s="150"/>
      <c r="AB26" s="146" t="s">
        <v>3</v>
      </c>
      <c r="AC26" s="146" t="s">
        <v>70</v>
      </c>
      <c r="AD26" s="148" t="s">
        <v>14</v>
      </c>
      <c r="AK26" s="31"/>
      <c r="AL26" s="31"/>
      <c r="AM26" s="31"/>
    </row>
    <row r="27" spans="1:39" s="55" customFormat="1" ht="11.25" hidden="1" customHeight="1" x14ac:dyDescent="0.2">
      <c r="A27" s="55" t="s">
        <v>11</v>
      </c>
      <c r="B27" s="55" t="s">
        <v>15</v>
      </c>
      <c r="D27" s="55" t="s">
        <v>16</v>
      </c>
      <c r="E27" s="71" t="s">
        <v>17</v>
      </c>
      <c r="F27" s="72"/>
      <c r="G27" s="72"/>
      <c r="H27" s="71" t="s">
        <v>18</v>
      </c>
      <c r="I27" s="148"/>
      <c r="J27" s="148"/>
      <c r="K27" s="148"/>
      <c r="L27" s="148"/>
      <c r="M27" s="148"/>
      <c r="N27" s="148"/>
      <c r="O27" s="148" t="s">
        <v>19</v>
      </c>
      <c r="P27" s="148" t="s">
        <v>20</v>
      </c>
      <c r="Q27" s="148" t="s">
        <v>21</v>
      </c>
      <c r="R27" s="55" t="s">
        <v>11</v>
      </c>
      <c r="S27" s="55" t="s">
        <v>15</v>
      </c>
      <c r="U27" s="55" t="s">
        <v>16</v>
      </c>
      <c r="V27" s="148" t="s">
        <v>22</v>
      </c>
      <c r="W27" s="148"/>
      <c r="X27" s="148" t="s">
        <v>18</v>
      </c>
      <c r="Y27" s="148"/>
      <c r="Z27" s="148"/>
      <c r="AA27" s="148"/>
      <c r="AB27" s="148"/>
      <c r="AC27" s="148"/>
      <c r="AD27" s="148"/>
      <c r="AE27" s="148" t="s">
        <v>23</v>
      </c>
      <c r="AF27" s="148" t="s">
        <v>24</v>
      </c>
      <c r="AG27" s="148" t="s">
        <v>25</v>
      </c>
    </row>
    <row r="28" spans="1:39" s="31" customFormat="1" ht="11.25" hidden="1" customHeight="1" x14ac:dyDescent="0.2">
      <c r="A28" s="73" t="s">
        <v>48</v>
      </c>
      <c r="B28" s="74" t="s">
        <v>80</v>
      </c>
      <c r="C28" s="75"/>
      <c r="D28" s="76" t="s">
        <v>39</v>
      </c>
      <c r="E28" s="77"/>
      <c r="F28" s="77" t="s">
        <v>5</v>
      </c>
      <c r="G28" s="77"/>
      <c r="H28" s="77"/>
      <c r="I28" s="18"/>
      <c r="J28" s="18"/>
      <c r="K28" s="18"/>
      <c r="L28" s="149"/>
      <c r="M28" s="149"/>
      <c r="N28" s="18"/>
      <c r="O28" s="18">
        <f t="shared" ref="O28:O99" si="5">IF(AND(ISNUMBER(E28),ISNUMBER(H28)),1,0)</f>
        <v>0</v>
      </c>
      <c r="P28" s="18">
        <f t="shared" ref="P28:P99" si="6">IF(AND(ISNUMBER(E28),ISNUMBER(H28)),IF(E28=H28,1,IF(E28&gt;H28,2,0)),0)</f>
        <v>0</v>
      </c>
      <c r="Q28" s="18">
        <f t="shared" ref="Q28:Q99" si="7">IF(AND(ISNUMBER(E28),ISNUMBER(H28)),IF(E28=H28,1,IF(H28&gt;E28,2,0)),0)</f>
        <v>0</v>
      </c>
      <c r="R28" s="78"/>
      <c r="S28" s="79"/>
      <c r="T28" s="80"/>
      <c r="U28" s="79"/>
      <c r="V28" s="149"/>
      <c r="W28" s="149"/>
      <c r="X28" s="149"/>
      <c r="Y28" s="18"/>
      <c r="Z28" s="18"/>
      <c r="AA28" s="18"/>
      <c r="AB28" s="149"/>
      <c r="AC28" s="149"/>
      <c r="AD28" s="18"/>
      <c r="AE28" s="18"/>
      <c r="AF28" s="18"/>
      <c r="AG28" s="18"/>
    </row>
    <row r="29" spans="1:39" s="31" customFormat="1" ht="11.25" hidden="1" customHeight="1" x14ac:dyDescent="0.2">
      <c r="A29" s="81" t="s">
        <v>49</v>
      </c>
      <c r="B29" s="79" t="s">
        <v>8</v>
      </c>
      <c r="C29" s="80" t="s">
        <v>26</v>
      </c>
      <c r="D29" s="82" t="s">
        <v>39</v>
      </c>
      <c r="E29" s="149"/>
      <c r="F29" s="149" t="s">
        <v>5</v>
      </c>
      <c r="G29" s="149"/>
      <c r="H29" s="149"/>
      <c r="I29" s="18"/>
      <c r="J29" s="18"/>
      <c r="K29" s="18"/>
      <c r="L29" s="149"/>
      <c r="M29" s="149"/>
      <c r="N29" s="18"/>
      <c r="O29" s="18">
        <f t="shared" si="5"/>
        <v>0</v>
      </c>
      <c r="P29" s="18">
        <f t="shared" si="6"/>
        <v>0</v>
      </c>
      <c r="Q29" s="18">
        <f t="shared" si="7"/>
        <v>0</v>
      </c>
      <c r="R29" s="78"/>
      <c r="S29" s="79"/>
      <c r="T29" s="80"/>
      <c r="U29" s="79"/>
      <c r="V29" s="149"/>
      <c r="W29" s="149"/>
      <c r="X29" s="149"/>
      <c r="Y29" s="18"/>
      <c r="Z29" s="18"/>
      <c r="AA29" s="18"/>
      <c r="AB29" s="149"/>
      <c r="AC29" s="149"/>
      <c r="AD29" s="18"/>
      <c r="AE29" s="18">
        <f t="shared" ref="AE29:AE101" si="8">IF(AND(ISNUMBER(V29),ISNUMBER(X29)),1,0)</f>
        <v>0</v>
      </c>
      <c r="AF29" s="18">
        <f t="shared" ref="AF29:AF101" si="9">IF(AND(ISNUMBER(V29),ISNUMBER(X29)),IF(V29=X29,1,IF(V29&gt;X29,2,0)),0)</f>
        <v>0</v>
      </c>
      <c r="AG29" s="18">
        <f t="shared" ref="AG29:AG101" si="10">IF(AND(ISNUMBER(V29),ISNUMBER(X29)),IF(V29=X29,1,IF(X29&gt;V29,2,0)),0)</f>
        <v>0</v>
      </c>
    </row>
    <row r="30" spans="1:39" s="31" customFormat="1" ht="11.25" hidden="1" customHeight="1" x14ac:dyDescent="0.2">
      <c r="A30" s="81" t="s">
        <v>50</v>
      </c>
      <c r="B30" s="82" t="s">
        <v>6</v>
      </c>
      <c r="C30" s="80" t="s">
        <v>26</v>
      </c>
      <c r="D30" s="82" t="s">
        <v>39</v>
      </c>
      <c r="E30" s="149"/>
      <c r="F30" s="149" t="s">
        <v>5</v>
      </c>
      <c r="G30" s="149"/>
      <c r="H30" s="149"/>
      <c r="I30" s="18"/>
      <c r="J30" s="18"/>
      <c r="K30" s="18"/>
      <c r="L30" s="149"/>
      <c r="M30" s="149"/>
      <c r="N30" s="18"/>
      <c r="O30" s="18">
        <f t="shared" si="5"/>
        <v>0</v>
      </c>
      <c r="P30" s="18">
        <f t="shared" si="6"/>
        <v>0</v>
      </c>
      <c r="Q30" s="18">
        <f t="shared" si="7"/>
        <v>0</v>
      </c>
      <c r="R30" s="78"/>
      <c r="S30" s="79"/>
      <c r="T30" s="80"/>
      <c r="U30" s="79"/>
      <c r="V30" s="149"/>
      <c r="W30" s="149"/>
      <c r="X30" s="149"/>
      <c r="Y30" s="18"/>
      <c r="Z30" s="18"/>
      <c r="AA30" s="18"/>
      <c r="AB30" s="149"/>
      <c r="AC30" s="149"/>
      <c r="AD30" s="18"/>
      <c r="AE30" s="18">
        <f t="shared" si="8"/>
        <v>0</v>
      </c>
      <c r="AF30" s="18">
        <f t="shared" si="9"/>
        <v>0</v>
      </c>
      <c r="AG30" s="18">
        <f t="shared" si="10"/>
        <v>0</v>
      </c>
    </row>
    <row r="31" spans="1:39" s="31" customFormat="1" ht="11.25" hidden="1" customHeight="1" x14ac:dyDescent="0.2">
      <c r="A31" s="81" t="s">
        <v>51</v>
      </c>
      <c r="B31" s="79" t="s">
        <v>78</v>
      </c>
      <c r="C31" s="80" t="s">
        <v>26</v>
      </c>
      <c r="D31" s="82" t="s">
        <v>39</v>
      </c>
      <c r="E31" s="149"/>
      <c r="F31" s="149" t="s">
        <v>5</v>
      </c>
      <c r="G31" s="149"/>
      <c r="H31" s="149"/>
      <c r="I31" s="18"/>
      <c r="J31" s="18"/>
      <c r="K31" s="18"/>
      <c r="L31" s="149"/>
      <c r="M31" s="149"/>
      <c r="N31" s="18"/>
      <c r="O31" s="18">
        <f t="shared" si="5"/>
        <v>0</v>
      </c>
      <c r="P31" s="18">
        <f t="shared" si="6"/>
        <v>0</v>
      </c>
      <c r="Q31" s="18">
        <f t="shared" si="7"/>
        <v>0</v>
      </c>
      <c r="R31" s="78"/>
      <c r="S31" s="79"/>
      <c r="T31" s="80"/>
      <c r="U31" s="79"/>
      <c r="V31" s="149"/>
      <c r="W31" s="149"/>
      <c r="X31" s="149"/>
      <c r="Y31" s="18"/>
      <c r="Z31" s="18"/>
      <c r="AA31" s="18"/>
      <c r="AB31" s="149"/>
      <c r="AC31" s="149"/>
      <c r="AD31" s="18"/>
      <c r="AE31" s="18">
        <f t="shared" si="8"/>
        <v>0</v>
      </c>
      <c r="AF31" s="18">
        <f t="shared" si="9"/>
        <v>0</v>
      </c>
      <c r="AG31" s="18">
        <f t="shared" si="10"/>
        <v>0</v>
      </c>
    </row>
    <row r="32" spans="1:39" s="31" customFormat="1" ht="11.25" hidden="1" customHeight="1" x14ac:dyDescent="0.2">
      <c r="A32" s="81" t="s">
        <v>52</v>
      </c>
      <c r="B32" s="79" t="s">
        <v>77</v>
      </c>
      <c r="C32" s="80" t="s">
        <v>26</v>
      </c>
      <c r="D32" s="82" t="s">
        <v>39</v>
      </c>
      <c r="E32" s="149"/>
      <c r="F32" s="149" t="s">
        <v>5</v>
      </c>
      <c r="G32" s="149"/>
      <c r="H32" s="149"/>
      <c r="I32" s="18"/>
      <c r="J32" s="18"/>
      <c r="K32" s="18"/>
      <c r="L32" s="149"/>
      <c r="M32" s="149"/>
      <c r="N32" s="18"/>
      <c r="O32" s="18">
        <f t="shared" si="5"/>
        <v>0</v>
      </c>
      <c r="P32" s="18">
        <f t="shared" si="6"/>
        <v>0</v>
      </c>
      <c r="Q32" s="18">
        <f t="shared" si="7"/>
        <v>0</v>
      </c>
      <c r="R32" s="78"/>
      <c r="S32" s="79"/>
      <c r="T32" s="80"/>
      <c r="U32" s="79"/>
      <c r="V32" s="149"/>
      <c r="W32" s="149"/>
      <c r="X32" s="149"/>
      <c r="Y32" s="18"/>
      <c r="Z32" s="18"/>
      <c r="AA32" s="18"/>
      <c r="AB32" s="149"/>
      <c r="AC32" s="149"/>
      <c r="AD32" s="18"/>
      <c r="AE32" s="18">
        <f t="shared" si="8"/>
        <v>0</v>
      </c>
      <c r="AF32" s="18">
        <f t="shared" si="9"/>
        <v>0</v>
      </c>
      <c r="AG32" s="18">
        <f t="shared" si="10"/>
        <v>0</v>
      </c>
    </row>
    <row r="33" spans="1:38" s="31" customFormat="1" ht="11.25" hidden="1" customHeight="1" x14ac:dyDescent="0.2">
      <c r="A33" s="81" t="s">
        <v>53</v>
      </c>
      <c r="B33" s="79" t="s">
        <v>74</v>
      </c>
      <c r="C33" s="80" t="s">
        <v>26</v>
      </c>
      <c r="D33" s="82" t="s">
        <v>39</v>
      </c>
      <c r="E33" s="149"/>
      <c r="F33" s="149" t="s">
        <v>5</v>
      </c>
      <c r="G33" s="149"/>
      <c r="H33" s="149"/>
      <c r="I33" s="18"/>
      <c r="J33" s="18"/>
      <c r="K33" s="18"/>
      <c r="L33" s="149"/>
      <c r="M33" s="149"/>
      <c r="N33" s="18"/>
      <c r="O33" s="18">
        <f t="shared" si="5"/>
        <v>0</v>
      </c>
      <c r="P33" s="18">
        <f t="shared" si="6"/>
        <v>0</v>
      </c>
      <c r="Q33" s="18">
        <f t="shared" si="7"/>
        <v>0</v>
      </c>
      <c r="R33" s="78"/>
      <c r="S33" s="79"/>
      <c r="T33" s="80"/>
      <c r="U33" s="79"/>
      <c r="V33" s="149"/>
      <c r="W33" s="149"/>
      <c r="X33" s="149"/>
      <c r="Y33" s="18"/>
      <c r="Z33" s="18"/>
      <c r="AA33" s="18"/>
      <c r="AB33" s="149"/>
      <c r="AC33" s="149"/>
      <c r="AD33" s="18"/>
      <c r="AE33" s="18">
        <f t="shared" si="8"/>
        <v>0</v>
      </c>
      <c r="AF33" s="18">
        <f t="shared" si="9"/>
        <v>0</v>
      </c>
      <c r="AG33" s="18">
        <f t="shared" si="10"/>
        <v>0</v>
      </c>
    </row>
    <row r="34" spans="1:38" s="31" customFormat="1" ht="11.25" hidden="1" customHeight="1" x14ac:dyDescent="0.2">
      <c r="A34" s="81" t="s">
        <v>54</v>
      </c>
      <c r="B34" s="79" t="s">
        <v>73</v>
      </c>
      <c r="C34" s="80" t="s">
        <v>26</v>
      </c>
      <c r="D34" s="82" t="s">
        <v>39</v>
      </c>
      <c r="E34" s="149"/>
      <c r="F34" s="149" t="s">
        <v>5</v>
      </c>
      <c r="G34" s="149"/>
      <c r="H34" s="149"/>
      <c r="I34" s="18"/>
      <c r="J34" s="18"/>
      <c r="K34" s="18"/>
      <c r="L34" s="149"/>
      <c r="M34" s="149"/>
      <c r="N34" s="18"/>
      <c r="O34" s="18">
        <f t="shared" si="5"/>
        <v>0</v>
      </c>
      <c r="P34" s="18">
        <f t="shared" si="6"/>
        <v>0</v>
      </c>
      <c r="Q34" s="18">
        <f t="shared" si="7"/>
        <v>0</v>
      </c>
      <c r="R34" s="78"/>
      <c r="S34" s="79"/>
      <c r="T34" s="80"/>
      <c r="U34" s="79"/>
      <c r="V34" s="149"/>
      <c r="W34" s="149"/>
      <c r="X34" s="149"/>
      <c r="Y34" s="18"/>
      <c r="Z34" s="18"/>
      <c r="AA34" s="18"/>
      <c r="AB34" s="149"/>
      <c r="AC34" s="149"/>
      <c r="AD34" s="18"/>
      <c r="AE34" s="18">
        <f t="shared" si="8"/>
        <v>0</v>
      </c>
      <c r="AF34" s="18">
        <f t="shared" si="9"/>
        <v>0</v>
      </c>
      <c r="AG34" s="18">
        <f t="shared" si="10"/>
        <v>0</v>
      </c>
    </row>
    <row r="35" spans="1:38" s="31" customFormat="1" ht="11.25" hidden="1" customHeight="1" x14ac:dyDescent="0.2">
      <c r="A35" s="81" t="s">
        <v>55</v>
      </c>
      <c r="B35" s="79" t="s">
        <v>84</v>
      </c>
      <c r="C35" s="80" t="s">
        <v>26</v>
      </c>
      <c r="D35" s="82" t="s">
        <v>39</v>
      </c>
      <c r="E35" s="149"/>
      <c r="F35" s="149" t="s">
        <v>5</v>
      </c>
      <c r="G35" s="149"/>
      <c r="H35" s="149"/>
      <c r="I35" s="18"/>
      <c r="J35" s="18"/>
      <c r="K35" s="18"/>
      <c r="L35" s="149"/>
      <c r="M35" s="149"/>
      <c r="N35" s="18"/>
      <c r="O35" s="18">
        <f t="shared" si="5"/>
        <v>0</v>
      </c>
      <c r="P35" s="18">
        <f t="shared" si="6"/>
        <v>0</v>
      </c>
      <c r="Q35" s="18">
        <f t="shared" si="7"/>
        <v>0</v>
      </c>
      <c r="R35" s="78"/>
      <c r="S35" s="79"/>
      <c r="T35" s="80"/>
      <c r="U35" s="79"/>
      <c r="V35" s="149"/>
      <c r="W35" s="149"/>
      <c r="X35" s="149"/>
      <c r="Y35" s="18"/>
      <c r="Z35" s="18"/>
      <c r="AA35" s="18"/>
      <c r="AB35" s="149"/>
      <c r="AC35" s="149"/>
      <c r="AD35" s="18"/>
      <c r="AE35" s="18">
        <f t="shared" si="8"/>
        <v>0</v>
      </c>
      <c r="AF35" s="18">
        <f t="shared" si="9"/>
        <v>0</v>
      </c>
      <c r="AG35" s="18">
        <f t="shared" si="10"/>
        <v>0</v>
      </c>
    </row>
    <row r="36" spans="1:38" s="31" customFormat="1" ht="11.25" hidden="1" customHeight="1" x14ac:dyDescent="0.2">
      <c r="A36" s="81" t="s">
        <v>56</v>
      </c>
      <c r="B36" s="79" t="s">
        <v>81</v>
      </c>
      <c r="C36" s="80" t="s">
        <v>26</v>
      </c>
      <c r="D36" s="82" t="s">
        <v>39</v>
      </c>
      <c r="E36" s="149"/>
      <c r="F36" s="149" t="s">
        <v>5</v>
      </c>
      <c r="G36" s="149"/>
      <c r="H36" s="149"/>
      <c r="I36" s="18"/>
      <c r="J36" s="18"/>
      <c r="K36" s="18"/>
      <c r="L36" s="149"/>
      <c r="M36" s="149"/>
      <c r="N36" s="18"/>
      <c r="O36" s="18">
        <f t="shared" si="5"/>
        <v>0</v>
      </c>
      <c r="P36" s="18">
        <f t="shared" si="6"/>
        <v>0</v>
      </c>
      <c r="Q36" s="18">
        <f t="shared" si="7"/>
        <v>0</v>
      </c>
      <c r="R36" s="78"/>
      <c r="S36" s="79"/>
      <c r="T36" s="80"/>
      <c r="U36" s="79"/>
      <c r="V36" s="149"/>
      <c r="W36" s="149"/>
      <c r="X36" s="149"/>
      <c r="Y36" s="18"/>
      <c r="Z36" s="18"/>
      <c r="AA36" s="18"/>
      <c r="AB36" s="149"/>
      <c r="AC36" s="149"/>
      <c r="AD36" s="18"/>
      <c r="AE36" s="18">
        <f t="shared" si="8"/>
        <v>0</v>
      </c>
      <c r="AF36" s="18">
        <f t="shared" si="9"/>
        <v>0</v>
      </c>
      <c r="AG36" s="18">
        <f t="shared" si="10"/>
        <v>0</v>
      </c>
    </row>
    <row r="37" spans="1:38" s="31" customFormat="1" ht="11.25" hidden="1" customHeight="1" x14ac:dyDescent="0.2">
      <c r="A37" s="81" t="s">
        <v>57</v>
      </c>
      <c r="B37" s="79" t="s">
        <v>75</v>
      </c>
      <c r="C37" s="80" t="s">
        <v>26</v>
      </c>
      <c r="D37" s="82" t="s">
        <v>39</v>
      </c>
      <c r="E37" s="149"/>
      <c r="F37" s="149" t="s">
        <v>5</v>
      </c>
      <c r="G37" s="149"/>
      <c r="H37" s="149"/>
      <c r="I37" s="18"/>
      <c r="J37" s="18"/>
      <c r="K37" s="18"/>
      <c r="L37" s="149"/>
      <c r="M37" s="149"/>
      <c r="N37" s="18"/>
      <c r="O37" s="18">
        <f t="shared" si="5"/>
        <v>0</v>
      </c>
      <c r="P37" s="18">
        <f t="shared" si="6"/>
        <v>0</v>
      </c>
      <c r="Q37" s="18">
        <f t="shared" si="7"/>
        <v>0</v>
      </c>
      <c r="R37" s="78"/>
      <c r="S37" s="79"/>
      <c r="T37" s="80"/>
      <c r="U37" s="79"/>
      <c r="V37" s="149"/>
      <c r="W37" s="149"/>
      <c r="X37" s="149"/>
      <c r="Y37" s="18"/>
      <c r="Z37" s="18"/>
      <c r="AA37" s="18"/>
      <c r="AB37" s="149"/>
      <c r="AC37" s="149"/>
      <c r="AD37" s="18"/>
      <c r="AE37" s="18">
        <f t="shared" si="8"/>
        <v>0</v>
      </c>
      <c r="AF37" s="18">
        <f t="shared" si="9"/>
        <v>0</v>
      </c>
      <c r="AG37" s="18">
        <f t="shared" si="10"/>
        <v>0</v>
      </c>
    </row>
    <row r="38" spans="1:38" s="31" customFormat="1" ht="11.25" hidden="1" customHeight="1" x14ac:dyDescent="0.2">
      <c r="A38" s="81" t="s">
        <v>58</v>
      </c>
      <c r="B38" s="79" t="s">
        <v>7</v>
      </c>
      <c r="C38" s="80" t="s">
        <v>26</v>
      </c>
      <c r="D38" s="82" t="s">
        <v>39</v>
      </c>
      <c r="E38" s="149"/>
      <c r="F38" s="149" t="s">
        <v>5</v>
      </c>
      <c r="G38" s="149"/>
      <c r="H38" s="149"/>
      <c r="I38" s="18"/>
      <c r="J38" s="18"/>
      <c r="K38" s="18"/>
      <c r="L38" s="149"/>
      <c r="M38" s="149"/>
      <c r="N38" s="18"/>
      <c r="O38" s="18">
        <f t="shared" si="5"/>
        <v>0</v>
      </c>
      <c r="P38" s="18">
        <f t="shared" si="6"/>
        <v>0</v>
      </c>
      <c r="Q38" s="18">
        <f t="shared" si="7"/>
        <v>0</v>
      </c>
      <c r="R38" s="78"/>
      <c r="S38" s="79"/>
      <c r="T38" s="80"/>
      <c r="U38" s="79"/>
      <c r="V38" s="149"/>
      <c r="W38" s="149"/>
      <c r="X38" s="149"/>
      <c r="Y38" s="18"/>
      <c r="Z38" s="18"/>
      <c r="AA38" s="18"/>
      <c r="AB38" s="149"/>
      <c r="AC38" s="149"/>
      <c r="AD38" s="18"/>
      <c r="AE38" s="18">
        <f t="shared" si="8"/>
        <v>0</v>
      </c>
      <c r="AF38" s="18">
        <f t="shared" si="9"/>
        <v>0</v>
      </c>
      <c r="AG38" s="18">
        <f t="shared" si="10"/>
        <v>0</v>
      </c>
    </row>
    <row r="39" spans="1:38" s="31" customFormat="1" ht="11.25" hidden="1" customHeight="1" x14ac:dyDescent="0.2">
      <c r="A39" s="81" t="s">
        <v>59</v>
      </c>
      <c r="B39" s="79" t="s">
        <v>72</v>
      </c>
      <c r="C39" s="80" t="s">
        <v>26</v>
      </c>
      <c r="D39" s="82" t="s">
        <v>39</v>
      </c>
      <c r="E39" s="149"/>
      <c r="F39" s="149" t="s">
        <v>5</v>
      </c>
      <c r="G39" s="149"/>
      <c r="H39" s="149"/>
      <c r="I39" s="18"/>
      <c r="J39" s="18"/>
      <c r="K39" s="18"/>
      <c r="L39" s="149"/>
      <c r="M39" s="149"/>
      <c r="N39" s="18"/>
      <c r="O39" s="18">
        <f t="shared" si="5"/>
        <v>0</v>
      </c>
      <c r="P39" s="18">
        <f t="shared" si="6"/>
        <v>0</v>
      </c>
      <c r="Q39" s="18">
        <f t="shared" si="7"/>
        <v>0</v>
      </c>
      <c r="R39" s="78"/>
      <c r="S39" s="79"/>
      <c r="T39" s="80"/>
      <c r="U39" s="79"/>
      <c r="V39" s="149"/>
      <c r="W39" s="149"/>
      <c r="X39" s="149"/>
      <c r="Y39" s="18"/>
      <c r="Z39" s="18"/>
      <c r="AA39" s="18"/>
      <c r="AB39" s="149"/>
      <c r="AC39" s="149"/>
      <c r="AD39" s="18"/>
      <c r="AE39" s="18">
        <f t="shared" si="8"/>
        <v>0</v>
      </c>
      <c r="AF39" s="18">
        <f t="shared" si="9"/>
        <v>0</v>
      </c>
      <c r="AG39" s="18">
        <f t="shared" si="10"/>
        <v>0</v>
      </c>
    </row>
    <row r="40" spans="1:38" s="31" customFormat="1" ht="11.25" hidden="1" customHeight="1" x14ac:dyDescent="0.2">
      <c r="A40" s="81" t="s">
        <v>60</v>
      </c>
      <c r="B40" s="79" t="s">
        <v>79</v>
      </c>
      <c r="C40" s="80" t="s">
        <v>26</v>
      </c>
      <c r="D40" s="82" t="s">
        <v>39</v>
      </c>
      <c r="E40" s="149"/>
      <c r="F40" s="149" t="s">
        <v>5</v>
      </c>
      <c r="G40" s="149"/>
      <c r="H40" s="149"/>
      <c r="I40" s="18"/>
      <c r="J40" s="18"/>
      <c r="K40" s="18"/>
      <c r="L40" s="149"/>
      <c r="M40" s="149"/>
      <c r="N40" s="18"/>
      <c r="O40" s="18">
        <f t="shared" si="5"/>
        <v>0</v>
      </c>
      <c r="P40" s="18">
        <f t="shared" si="6"/>
        <v>0</v>
      </c>
      <c r="Q40" s="18">
        <f t="shared" si="7"/>
        <v>0</v>
      </c>
      <c r="R40" s="78"/>
      <c r="S40" s="79"/>
      <c r="T40" s="80"/>
      <c r="U40" s="79"/>
      <c r="V40" s="149"/>
      <c r="W40" s="149"/>
      <c r="X40" s="149"/>
      <c r="Y40" s="18"/>
      <c r="Z40" s="18"/>
      <c r="AA40" s="18"/>
      <c r="AB40" s="149"/>
      <c r="AC40" s="149"/>
      <c r="AD40" s="18"/>
      <c r="AE40" s="18">
        <f t="shared" si="8"/>
        <v>0</v>
      </c>
      <c r="AF40" s="18">
        <f t="shared" si="9"/>
        <v>0</v>
      </c>
      <c r="AG40" s="18">
        <f t="shared" si="10"/>
        <v>0</v>
      </c>
    </row>
    <row r="41" spans="1:38" s="31" customFormat="1" x14ac:dyDescent="0.2">
      <c r="A41" s="101">
        <v>1</v>
      </c>
      <c r="B41" s="5" t="s">
        <v>72</v>
      </c>
      <c r="C41" s="6" t="s">
        <v>26</v>
      </c>
      <c r="D41" s="5" t="s">
        <v>77</v>
      </c>
      <c r="E41" s="118"/>
      <c r="F41" s="116"/>
      <c r="G41" s="118"/>
      <c r="H41" s="118"/>
      <c r="I41" s="149"/>
      <c r="J41" s="149"/>
      <c r="K41" s="149"/>
      <c r="L41" s="18"/>
      <c r="M41" s="149"/>
      <c r="N41" s="18"/>
      <c r="O41" s="83">
        <f t="shared" si="5"/>
        <v>0</v>
      </c>
      <c r="P41" s="83">
        <f t="shared" si="6"/>
        <v>0</v>
      </c>
      <c r="Q41" s="83">
        <f t="shared" si="7"/>
        <v>0</v>
      </c>
      <c r="R41" s="101">
        <v>27</v>
      </c>
      <c r="S41" s="5" t="s">
        <v>84</v>
      </c>
      <c r="T41" s="6" t="s">
        <v>26</v>
      </c>
      <c r="U41" s="5" t="s">
        <v>76</v>
      </c>
      <c r="V41" s="118"/>
      <c r="W41" s="116"/>
      <c r="X41" s="118"/>
      <c r="Y41" s="149" t="e">
        <f>#REF!</f>
        <v>#REF!</v>
      </c>
      <c r="Z41" s="149" t="s">
        <v>5</v>
      </c>
      <c r="AA41" s="149" t="e">
        <f>#REF!</f>
        <v>#REF!</v>
      </c>
      <c r="AB41" s="83">
        <f>IF(AND(ISNUMBER(V41),ISNUMBER(X41),ISNUMBER(Y41),ISNUMBER(AA41)),(IF(AND(V41&gt;X41,Y41&gt;AA41),5,0)+IF(AND(V41&lt;X41,Y41&lt;AA41),5,0)+IF(AND(V41=X41,Y41=AA41),5,0)+IF(V41=Y41,2,0)+IF(X41=AA41,2,0)+ IF(AND(V41=Y41,X41=AA41),1,0)),0)</f>
        <v>0</v>
      </c>
      <c r="AC41" s="77">
        <f>0+AB41</f>
        <v>0</v>
      </c>
      <c r="AD41" s="11">
        <f>N222+AB41</f>
        <v>0</v>
      </c>
      <c r="AE41" s="18">
        <f t="shared" si="8"/>
        <v>0</v>
      </c>
      <c r="AF41" s="18">
        <f t="shared" si="9"/>
        <v>0</v>
      </c>
      <c r="AG41" s="18">
        <f t="shared" si="10"/>
        <v>0</v>
      </c>
      <c r="AL41" s="149"/>
    </row>
    <row r="42" spans="1:38" s="31" customFormat="1" x14ac:dyDescent="0.2">
      <c r="A42" s="7"/>
      <c r="B42" s="1" t="s">
        <v>73</v>
      </c>
      <c r="C42" s="4" t="s">
        <v>26</v>
      </c>
      <c r="D42" s="1" t="s">
        <v>7</v>
      </c>
      <c r="E42" s="116"/>
      <c r="F42" s="116"/>
      <c r="G42" s="116"/>
      <c r="H42" s="116"/>
      <c r="I42" s="149"/>
      <c r="J42" s="149"/>
      <c r="K42" s="149"/>
      <c r="L42" s="18"/>
      <c r="M42" s="149"/>
      <c r="N42" s="18"/>
      <c r="O42" s="18">
        <f t="shared" si="5"/>
        <v>0</v>
      </c>
      <c r="P42" s="18">
        <f t="shared" si="6"/>
        <v>0</v>
      </c>
      <c r="Q42" s="18">
        <f t="shared" si="7"/>
        <v>0</v>
      </c>
      <c r="R42" s="130"/>
      <c r="S42" s="1" t="s">
        <v>72</v>
      </c>
      <c r="T42" s="4" t="s">
        <v>26</v>
      </c>
      <c r="U42" s="1" t="s">
        <v>80</v>
      </c>
      <c r="V42" s="116"/>
      <c r="W42" s="116"/>
      <c r="X42" s="116"/>
      <c r="Y42" s="149" t="e">
        <f>#REF!</f>
        <v>#REF!</v>
      </c>
      <c r="Z42" s="149" t="s">
        <v>5</v>
      </c>
      <c r="AA42" s="149" t="e">
        <f>#REF!</f>
        <v>#REF!</v>
      </c>
      <c r="AB42" s="148">
        <f t="shared" ref="AB42:AB105" si="11">IF(AND(ISNUMBER(V42),ISNUMBER(X42),ISNUMBER(Y42),ISNUMBER(AA42)),(IF(AND(V42&gt;X42,Y42&gt;AA42),5,0)+IF(AND(V42&lt;X42,Y42&lt;AA42),5,0)+IF(AND(V42=X42,Y42=AA42),5,0)+IF(V42=Y42,2,0)+IF(X42=AA42,2,0)+ IF(AND(V42=Y42,X42=AA42),1,0)),0)</f>
        <v>0</v>
      </c>
      <c r="AC42" s="149">
        <f>AC41+AB42</f>
        <v>0</v>
      </c>
      <c r="AD42" s="9">
        <f t="shared" ref="AD42:AD105" si="12">AD41+AB42</f>
        <v>0</v>
      </c>
      <c r="AE42" s="18">
        <f t="shared" si="8"/>
        <v>0</v>
      </c>
      <c r="AF42" s="18">
        <f t="shared" si="9"/>
        <v>0</v>
      </c>
      <c r="AG42" s="18">
        <f t="shared" si="10"/>
        <v>0</v>
      </c>
      <c r="AL42" s="149"/>
    </row>
    <row r="43" spans="1:38" s="31" customFormat="1" x14ac:dyDescent="0.2">
      <c r="A43" s="127"/>
      <c r="B43" s="15" t="s">
        <v>6</v>
      </c>
      <c r="C43" s="4" t="s">
        <v>26</v>
      </c>
      <c r="D43" s="1" t="s">
        <v>79</v>
      </c>
      <c r="E43" s="116"/>
      <c r="F43" s="116"/>
      <c r="G43" s="116"/>
      <c r="H43" s="116"/>
      <c r="I43" s="149"/>
      <c r="J43" s="149"/>
      <c r="K43" s="149"/>
      <c r="L43" s="18"/>
      <c r="M43" s="149"/>
      <c r="N43" s="18"/>
      <c r="O43" s="18">
        <f t="shared" si="5"/>
        <v>0</v>
      </c>
      <c r="P43" s="18">
        <f t="shared" si="6"/>
        <v>0</v>
      </c>
      <c r="Q43" s="18">
        <f t="shared" si="7"/>
        <v>0</v>
      </c>
      <c r="R43" s="131"/>
      <c r="S43" s="128" t="s">
        <v>117</v>
      </c>
      <c r="T43" s="4" t="s">
        <v>26</v>
      </c>
      <c r="U43" s="1" t="s">
        <v>81</v>
      </c>
      <c r="V43" s="116"/>
      <c r="W43" s="116"/>
      <c r="X43" s="116"/>
      <c r="Y43" s="149" t="e">
        <f>#REF!</f>
        <v>#REF!</v>
      </c>
      <c r="Z43" s="149" t="s">
        <v>5</v>
      </c>
      <c r="AA43" s="149" t="e">
        <f>#REF!</f>
        <v>#REF!</v>
      </c>
      <c r="AB43" s="18">
        <f t="shared" si="11"/>
        <v>0</v>
      </c>
      <c r="AC43" s="149">
        <f>AC42+AB43</f>
        <v>0</v>
      </c>
      <c r="AD43" s="9">
        <f t="shared" si="12"/>
        <v>0</v>
      </c>
      <c r="AE43" s="18">
        <f t="shared" si="8"/>
        <v>0</v>
      </c>
      <c r="AF43" s="18">
        <f t="shared" si="9"/>
        <v>0</v>
      </c>
      <c r="AG43" s="18">
        <f t="shared" si="10"/>
        <v>0</v>
      </c>
    </row>
    <row r="44" spans="1:38" s="31" customFormat="1" x14ac:dyDescent="0.2">
      <c r="A44" s="7" t="s">
        <v>29</v>
      </c>
      <c r="B44" s="1" t="s">
        <v>74</v>
      </c>
      <c r="C44" s="4" t="s">
        <v>26</v>
      </c>
      <c r="D44" s="1" t="s">
        <v>76</v>
      </c>
      <c r="E44" s="116"/>
      <c r="F44" s="116"/>
      <c r="G44" s="116"/>
      <c r="H44" s="116"/>
      <c r="I44" s="149"/>
      <c r="J44" s="149"/>
      <c r="K44" s="149"/>
      <c r="L44" s="18"/>
      <c r="M44" s="149"/>
      <c r="N44" s="18"/>
      <c r="O44" s="18">
        <f t="shared" si="5"/>
        <v>0</v>
      </c>
      <c r="P44" s="18">
        <f t="shared" si="6"/>
        <v>0</v>
      </c>
      <c r="Q44" s="18">
        <f t="shared" si="7"/>
        <v>0</v>
      </c>
      <c r="R44" s="7" t="s">
        <v>144</v>
      </c>
      <c r="S44" s="145" t="s">
        <v>118</v>
      </c>
      <c r="T44" s="4" t="s">
        <v>26</v>
      </c>
      <c r="U44" s="1" t="s">
        <v>79</v>
      </c>
      <c r="V44" s="116"/>
      <c r="W44" s="116"/>
      <c r="X44" s="116"/>
      <c r="Y44" s="149" t="e">
        <f>#REF!</f>
        <v>#REF!</v>
      </c>
      <c r="Z44" s="149" t="s">
        <v>5</v>
      </c>
      <c r="AA44" s="149" t="e">
        <f>#REF!</f>
        <v>#REF!</v>
      </c>
      <c r="AB44" s="18">
        <f t="shared" si="11"/>
        <v>0</v>
      </c>
      <c r="AC44" s="149">
        <f t="shared" ref="AC44:AC107" si="13">AC43+AB44</f>
        <v>0</v>
      </c>
      <c r="AD44" s="9">
        <f t="shared" si="12"/>
        <v>0</v>
      </c>
      <c r="AE44" s="18">
        <f t="shared" si="8"/>
        <v>0</v>
      </c>
      <c r="AF44" s="18">
        <f t="shared" si="9"/>
        <v>0</v>
      </c>
      <c r="AG44" s="18">
        <f t="shared" si="10"/>
        <v>0</v>
      </c>
    </row>
    <row r="45" spans="1:38" s="31" customFormat="1" x14ac:dyDescent="0.2">
      <c r="A45" s="143">
        <v>17</v>
      </c>
      <c r="B45" s="1" t="s">
        <v>75</v>
      </c>
      <c r="C45" s="4" t="s">
        <v>26</v>
      </c>
      <c r="D45" s="1" t="s">
        <v>84</v>
      </c>
      <c r="E45" s="116"/>
      <c r="F45" s="116"/>
      <c r="G45" s="116"/>
      <c r="H45" s="116"/>
      <c r="I45" s="149"/>
      <c r="J45" s="149"/>
      <c r="K45" s="149"/>
      <c r="L45" s="18"/>
      <c r="M45" s="149"/>
      <c r="N45" s="18"/>
      <c r="O45" s="18">
        <f t="shared" si="5"/>
        <v>0</v>
      </c>
      <c r="P45" s="18">
        <f t="shared" si="6"/>
        <v>0</v>
      </c>
      <c r="Q45" s="18">
        <f t="shared" si="7"/>
        <v>0</v>
      </c>
      <c r="R45" s="13">
        <v>4</v>
      </c>
      <c r="S45" s="1" t="s">
        <v>7</v>
      </c>
      <c r="T45" s="4" t="s">
        <v>26</v>
      </c>
      <c r="U45" s="1" t="s">
        <v>75</v>
      </c>
      <c r="V45" s="116"/>
      <c r="W45" s="116"/>
      <c r="X45" s="116"/>
      <c r="Y45" s="149" t="e">
        <f>#REF!</f>
        <v>#REF!</v>
      </c>
      <c r="Z45" s="149" t="s">
        <v>5</v>
      </c>
      <c r="AA45" s="149" t="e">
        <f>#REF!</f>
        <v>#REF!</v>
      </c>
      <c r="AB45" s="18">
        <f t="shared" si="11"/>
        <v>0</v>
      </c>
      <c r="AC45" s="149">
        <f t="shared" si="13"/>
        <v>0</v>
      </c>
      <c r="AD45" s="9">
        <f t="shared" si="12"/>
        <v>0</v>
      </c>
      <c r="AE45" s="18">
        <f t="shared" si="8"/>
        <v>0</v>
      </c>
      <c r="AF45" s="18">
        <f t="shared" si="9"/>
        <v>0</v>
      </c>
      <c r="AG45" s="18">
        <f t="shared" si="10"/>
        <v>0</v>
      </c>
    </row>
    <row r="46" spans="1:38" s="31" customFormat="1" x14ac:dyDescent="0.2">
      <c r="A46" s="143" t="s">
        <v>85</v>
      </c>
      <c r="B46" s="1" t="s">
        <v>81</v>
      </c>
      <c r="C46" s="4" t="s">
        <v>26</v>
      </c>
      <c r="D46" s="1" t="s">
        <v>8</v>
      </c>
      <c r="E46" s="116"/>
      <c r="F46" s="116"/>
      <c r="G46" s="116"/>
      <c r="H46" s="116"/>
      <c r="I46" s="149"/>
      <c r="J46" s="149"/>
      <c r="K46" s="149"/>
      <c r="L46" s="18"/>
      <c r="M46" s="149"/>
      <c r="N46" s="18"/>
      <c r="O46" s="18">
        <f t="shared" si="5"/>
        <v>0</v>
      </c>
      <c r="P46" s="18">
        <f t="shared" si="6"/>
        <v>0</v>
      </c>
      <c r="Q46" s="18">
        <f t="shared" si="7"/>
        <v>0</v>
      </c>
      <c r="R46" s="13" t="s">
        <v>30</v>
      </c>
      <c r="S46" s="1" t="s">
        <v>78</v>
      </c>
      <c r="T46" s="4" t="s">
        <v>26</v>
      </c>
      <c r="U46" s="1" t="s">
        <v>77</v>
      </c>
      <c r="V46" s="116"/>
      <c r="W46" s="116"/>
      <c r="X46" s="116"/>
      <c r="Y46" s="149" t="e">
        <f>#REF!</f>
        <v>#REF!</v>
      </c>
      <c r="Z46" s="149" t="s">
        <v>5</v>
      </c>
      <c r="AA46" s="149" t="e">
        <f>#REF!</f>
        <v>#REF!</v>
      </c>
      <c r="AB46" s="18">
        <f t="shared" si="11"/>
        <v>0</v>
      </c>
      <c r="AC46" s="149">
        <f t="shared" si="13"/>
        <v>0</v>
      </c>
      <c r="AD46" s="9">
        <f t="shared" si="12"/>
        <v>0</v>
      </c>
      <c r="AE46" s="18">
        <f t="shared" si="8"/>
        <v>0</v>
      </c>
      <c r="AF46" s="18">
        <f t="shared" si="9"/>
        <v>0</v>
      </c>
      <c r="AG46" s="18">
        <f t="shared" si="10"/>
        <v>0</v>
      </c>
    </row>
    <row r="47" spans="1:38" s="31" customFormat="1" x14ac:dyDescent="0.2">
      <c r="A47" s="144"/>
      <c r="B47" s="2" t="s">
        <v>80</v>
      </c>
      <c r="C47" s="3" t="s">
        <v>26</v>
      </c>
      <c r="D47" s="2" t="s">
        <v>78</v>
      </c>
      <c r="E47" s="117"/>
      <c r="F47" s="117"/>
      <c r="G47" s="117"/>
      <c r="H47" s="117"/>
      <c r="I47" s="149"/>
      <c r="J47" s="149"/>
      <c r="K47" s="149"/>
      <c r="L47" s="18"/>
      <c r="M47" s="149"/>
      <c r="N47" s="18"/>
      <c r="O47" s="67">
        <f t="shared" si="5"/>
        <v>0</v>
      </c>
      <c r="P47" s="67">
        <f t="shared" si="6"/>
        <v>0</v>
      </c>
      <c r="Q47" s="67">
        <f t="shared" si="7"/>
        <v>0</v>
      </c>
      <c r="R47" s="8"/>
      <c r="S47" s="2" t="s">
        <v>8</v>
      </c>
      <c r="T47" s="3" t="s">
        <v>26</v>
      </c>
      <c r="U47" s="2" t="s">
        <v>74</v>
      </c>
      <c r="V47" s="117"/>
      <c r="W47" s="117"/>
      <c r="X47" s="117"/>
      <c r="Y47" s="84" t="e">
        <f>#REF!</f>
        <v>#REF!</v>
      </c>
      <c r="Z47" s="84" t="s">
        <v>5</v>
      </c>
      <c r="AA47" s="84" t="e">
        <f>#REF!</f>
        <v>#REF!</v>
      </c>
      <c r="AB47" s="67">
        <f t="shared" si="11"/>
        <v>0</v>
      </c>
      <c r="AC47" s="84">
        <f>AC46+AB47</f>
        <v>0</v>
      </c>
      <c r="AD47" s="10">
        <f t="shared" si="12"/>
        <v>0</v>
      </c>
      <c r="AE47" s="18">
        <f t="shared" si="8"/>
        <v>0</v>
      </c>
      <c r="AF47" s="18">
        <f t="shared" si="9"/>
        <v>0</v>
      </c>
      <c r="AG47" s="18">
        <f t="shared" si="10"/>
        <v>0</v>
      </c>
    </row>
    <row r="48" spans="1:38" s="31" customFormat="1" x14ac:dyDescent="0.2">
      <c r="A48" s="102">
        <v>2</v>
      </c>
      <c r="B48" s="5" t="s">
        <v>84</v>
      </c>
      <c r="C48" s="6" t="s">
        <v>26</v>
      </c>
      <c r="D48" s="5" t="s">
        <v>81</v>
      </c>
      <c r="E48" s="118"/>
      <c r="F48" s="116"/>
      <c r="G48" s="118"/>
      <c r="H48" s="118"/>
      <c r="I48" s="149"/>
      <c r="J48" s="149"/>
      <c r="K48" s="149"/>
      <c r="L48" s="18"/>
      <c r="M48" s="149"/>
      <c r="N48" s="18"/>
      <c r="O48" s="18">
        <f t="shared" si="5"/>
        <v>0</v>
      </c>
      <c r="P48" s="18">
        <f t="shared" si="6"/>
        <v>0</v>
      </c>
      <c r="Q48" s="18">
        <f t="shared" si="7"/>
        <v>0</v>
      </c>
      <c r="R48" s="102">
        <v>28</v>
      </c>
      <c r="S48" s="128" t="s">
        <v>119</v>
      </c>
      <c r="T48" s="6" t="s">
        <v>26</v>
      </c>
      <c r="U48" s="5" t="s">
        <v>78</v>
      </c>
      <c r="V48" s="118"/>
      <c r="W48" s="116"/>
      <c r="X48" s="118"/>
      <c r="Y48" s="149" t="e">
        <f>#REF!</f>
        <v>#REF!</v>
      </c>
      <c r="Z48" s="149" t="s">
        <v>5</v>
      </c>
      <c r="AA48" s="149" t="e">
        <f>#REF!</f>
        <v>#REF!</v>
      </c>
      <c r="AB48" s="18">
        <f t="shared" si="11"/>
        <v>0</v>
      </c>
      <c r="AC48" s="149">
        <f>AB48</f>
        <v>0</v>
      </c>
      <c r="AD48" s="9">
        <f t="shared" si="12"/>
        <v>0</v>
      </c>
      <c r="AE48" s="18">
        <f t="shared" si="8"/>
        <v>0</v>
      </c>
      <c r="AF48" s="18">
        <f t="shared" si="9"/>
        <v>0</v>
      </c>
      <c r="AG48" s="18">
        <f t="shared" si="10"/>
        <v>0</v>
      </c>
    </row>
    <row r="49" spans="1:33" s="31" customFormat="1" x14ac:dyDescent="0.2">
      <c r="A49" s="7"/>
      <c r="B49" s="1" t="s">
        <v>76</v>
      </c>
      <c r="C49" s="4" t="s">
        <v>26</v>
      </c>
      <c r="D49" s="1" t="s">
        <v>73</v>
      </c>
      <c r="E49" s="116"/>
      <c r="F49" s="116"/>
      <c r="G49" s="116"/>
      <c r="H49" s="116"/>
      <c r="I49" s="149"/>
      <c r="J49" s="149"/>
      <c r="K49" s="149"/>
      <c r="L49" s="18"/>
      <c r="M49" s="149"/>
      <c r="N49" s="18"/>
      <c r="O49" s="18">
        <f t="shared" si="5"/>
        <v>0</v>
      </c>
      <c r="P49" s="18">
        <f t="shared" si="6"/>
        <v>0</v>
      </c>
      <c r="Q49" s="18">
        <f t="shared" si="7"/>
        <v>0</v>
      </c>
      <c r="R49" s="130"/>
      <c r="S49" s="128" t="s">
        <v>120</v>
      </c>
      <c r="T49" s="4" t="s">
        <v>26</v>
      </c>
      <c r="U49" s="1" t="s">
        <v>84</v>
      </c>
      <c r="V49" s="116"/>
      <c r="W49" s="116"/>
      <c r="X49" s="116"/>
      <c r="Y49" s="149" t="e">
        <f>#REF!</f>
        <v>#REF!</v>
      </c>
      <c r="Z49" s="149" t="s">
        <v>5</v>
      </c>
      <c r="AA49" s="149" t="e">
        <f>#REF!</f>
        <v>#REF!</v>
      </c>
      <c r="AB49" s="18">
        <f t="shared" si="11"/>
        <v>0</v>
      </c>
      <c r="AC49" s="149">
        <f t="shared" si="13"/>
        <v>0</v>
      </c>
      <c r="AD49" s="9">
        <f t="shared" si="12"/>
        <v>0</v>
      </c>
      <c r="AE49" s="18">
        <f t="shared" si="8"/>
        <v>0</v>
      </c>
      <c r="AF49" s="18">
        <f t="shared" si="9"/>
        <v>0</v>
      </c>
      <c r="AG49" s="18">
        <f t="shared" si="10"/>
        <v>0</v>
      </c>
    </row>
    <row r="50" spans="1:33" s="31" customFormat="1" x14ac:dyDescent="0.2">
      <c r="A50" s="12"/>
      <c r="B50" s="1" t="s">
        <v>77</v>
      </c>
      <c r="C50" s="4" t="s">
        <v>26</v>
      </c>
      <c r="D50" s="15" t="s">
        <v>6</v>
      </c>
      <c r="E50" s="116"/>
      <c r="F50" s="116"/>
      <c r="G50" s="116"/>
      <c r="H50" s="116"/>
      <c r="I50" s="149"/>
      <c r="J50" s="149"/>
      <c r="K50" s="149"/>
      <c r="L50" s="18"/>
      <c r="M50" s="149"/>
      <c r="N50" s="18"/>
      <c r="O50" s="18">
        <f t="shared" si="5"/>
        <v>0</v>
      </c>
      <c r="P50" s="18">
        <f t="shared" si="6"/>
        <v>0</v>
      </c>
      <c r="Q50" s="18">
        <f t="shared" si="7"/>
        <v>0</v>
      </c>
      <c r="R50" s="131"/>
      <c r="S50" s="1" t="s">
        <v>76</v>
      </c>
      <c r="T50" s="4" t="s">
        <v>26</v>
      </c>
      <c r="U50" s="1" t="s">
        <v>8</v>
      </c>
      <c r="V50" s="116"/>
      <c r="W50" s="116"/>
      <c r="X50" s="116"/>
      <c r="Y50" s="149" t="e">
        <f>#REF!</f>
        <v>#REF!</v>
      </c>
      <c r="Z50" s="149" t="s">
        <v>5</v>
      </c>
      <c r="AA50" s="149" t="e">
        <f>#REF!</f>
        <v>#REF!</v>
      </c>
      <c r="AB50" s="18">
        <f t="shared" si="11"/>
        <v>0</v>
      </c>
      <c r="AC50" s="149">
        <f t="shared" si="13"/>
        <v>0</v>
      </c>
      <c r="AD50" s="9">
        <f t="shared" si="12"/>
        <v>0</v>
      </c>
      <c r="AE50" s="18">
        <f t="shared" si="8"/>
        <v>0</v>
      </c>
      <c r="AF50" s="18">
        <f t="shared" si="9"/>
        <v>0</v>
      </c>
      <c r="AG50" s="18">
        <f t="shared" si="10"/>
        <v>0</v>
      </c>
    </row>
    <row r="51" spans="1:33" s="31" customFormat="1" x14ac:dyDescent="0.2">
      <c r="A51" s="7" t="s">
        <v>38</v>
      </c>
      <c r="B51" s="1" t="s">
        <v>7</v>
      </c>
      <c r="C51" s="4" t="s">
        <v>26</v>
      </c>
      <c r="D51" s="1" t="s">
        <v>75</v>
      </c>
      <c r="E51" s="116"/>
      <c r="F51" s="116"/>
      <c r="G51" s="116"/>
      <c r="H51" s="116"/>
      <c r="I51" s="149"/>
      <c r="J51" s="149"/>
      <c r="K51" s="149"/>
      <c r="L51" s="18"/>
      <c r="M51" s="149"/>
      <c r="N51" s="18"/>
      <c r="O51" s="18">
        <f t="shared" si="5"/>
        <v>0</v>
      </c>
      <c r="P51" s="18">
        <f t="shared" si="6"/>
        <v>0</v>
      </c>
      <c r="Q51" s="18">
        <f t="shared" si="7"/>
        <v>0</v>
      </c>
      <c r="R51" s="7" t="s">
        <v>38</v>
      </c>
      <c r="S51" s="1" t="s">
        <v>77</v>
      </c>
      <c r="T51" s="4" t="s">
        <v>26</v>
      </c>
      <c r="U51" s="1" t="s">
        <v>7</v>
      </c>
      <c r="V51" s="116"/>
      <c r="W51" s="116"/>
      <c r="X51" s="116"/>
      <c r="Y51" s="149" t="e">
        <f>#REF!</f>
        <v>#REF!</v>
      </c>
      <c r="Z51" s="149" t="s">
        <v>5</v>
      </c>
      <c r="AA51" s="149" t="e">
        <f>#REF!</f>
        <v>#REF!</v>
      </c>
      <c r="AB51" s="18">
        <f t="shared" si="11"/>
        <v>0</v>
      </c>
      <c r="AC51" s="149">
        <f t="shared" si="13"/>
        <v>0</v>
      </c>
      <c r="AD51" s="9">
        <f t="shared" si="12"/>
        <v>0</v>
      </c>
      <c r="AE51" s="18">
        <f t="shared" si="8"/>
        <v>0</v>
      </c>
      <c r="AF51" s="18">
        <f t="shared" si="9"/>
        <v>0</v>
      </c>
      <c r="AG51" s="18">
        <f t="shared" si="10"/>
        <v>0</v>
      </c>
    </row>
    <row r="52" spans="1:33" s="31" customFormat="1" x14ac:dyDescent="0.2">
      <c r="A52" s="143">
        <v>20</v>
      </c>
      <c r="B52" s="128" t="s">
        <v>90</v>
      </c>
      <c r="C52" s="4" t="s">
        <v>26</v>
      </c>
      <c r="D52" s="1" t="s">
        <v>74</v>
      </c>
      <c r="E52" s="116"/>
      <c r="F52" s="116"/>
      <c r="G52" s="116"/>
      <c r="H52" s="116"/>
      <c r="I52" s="149"/>
      <c r="J52" s="149"/>
      <c r="K52" s="149"/>
      <c r="L52" s="18"/>
      <c r="M52" s="149"/>
      <c r="N52" s="18"/>
      <c r="O52" s="18">
        <f t="shared" si="5"/>
        <v>0</v>
      </c>
      <c r="P52" s="18">
        <f t="shared" si="6"/>
        <v>0</v>
      </c>
      <c r="Q52" s="18">
        <f t="shared" si="7"/>
        <v>0</v>
      </c>
      <c r="R52" s="13">
        <v>6</v>
      </c>
      <c r="S52" s="128" t="s">
        <v>121</v>
      </c>
      <c r="T52" s="4" t="s">
        <v>26</v>
      </c>
      <c r="U52" s="15" t="s">
        <v>6</v>
      </c>
      <c r="V52" s="116"/>
      <c r="W52" s="116"/>
      <c r="X52" s="116"/>
      <c r="Y52" s="149" t="e">
        <f>#REF!</f>
        <v>#REF!</v>
      </c>
      <c r="Z52" s="149" t="s">
        <v>5</v>
      </c>
      <c r="AA52" s="149" t="e">
        <f>#REF!</f>
        <v>#REF!</v>
      </c>
      <c r="AB52" s="18">
        <f t="shared" si="11"/>
        <v>0</v>
      </c>
      <c r="AC52" s="149">
        <f t="shared" si="13"/>
        <v>0</v>
      </c>
      <c r="AD52" s="9">
        <f t="shared" si="12"/>
        <v>0</v>
      </c>
      <c r="AE52" s="18">
        <f t="shared" si="8"/>
        <v>0</v>
      </c>
      <c r="AF52" s="18">
        <f t="shared" si="9"/>
        <v>0</v>
      </c>
      <c r="AG52" s="18">
        <f t="shared" si="10"/>
        <v>0</v>
      </c>
    </row>
    <row r="53" spans="1:33" s="31" customFormat="1" x14ac:dyDescent="0.2">
      <c r="A53" s="143" t="s">
        <v>85</v>
      </c>
      <c r="B53" s="128" t="s">
        <v>91</v>
      </c>
      <c r="C53" s="4" t="s">
        <v>26</v>
      </c>
      <c r="D53" s="1" t="s">
        <v>80</v>
      </c>
      <c r="E53" s="116"/>
      <c r="F53" s="116"/>
      <c r="G53" s="116"/>
      <c r="H53" s="116"/>
      <c r="I53" s="149"/>
      <c r="J53" s="149"/>
      <c r="K53" s="149"/>
      <c r="L53" s="18"/>
      <c r="M53" s="149"/>
      <c r="N53" s="18"/>
      <c r="O53" s="18">
        <f t="shared" si="5"/>
        <v>0</v>
      </c>
      <c r="P53" s="18">
        <f t="shared" si="6"/>
        <v>0</v>
      </c>
      <c r="Q53" s="18">
        <f t="shared" si="7"/>
        <v>0</v>
      </c>
      <c r="R53" s="13" t="s">
        <v>30</v>
      </c>
      <c r="S53" s="1" t="s">
        <v>79</v>
      </c>
      <c r="T53" s="4" t="s">
        <v>26</v>
      </c>
      <c r="U53" s="1" t="s">
        <v>72</v>
      </c>
      <c r="V53" s="116"/>
      <c r="W53" s="116"/>
      <c r="X53" s="116"/>
      <c r="Y53" s="149" t="e">
        <f>#REF!</f>
        <v>#REF!</v>
      </c>
      <c r="Z53" s="149" t="s">
        <v>5</v>
      </c>
      <c r="AA53" s="149" t="e">
        <f>#REF!</f>
        <v>#REF!</v>
      </c>
      <c r="AB53" s="18">
        <f t="shared" si="11"/>
        <v>0</v>
      </c>
      <c r="AC53" s="149">
        <f t="shared" si="13"/>
        <v>0</v>
      </c>
      <c r="AD53" s="9">
        <f t="shared" si="12"/>
        <v>0</v>
      </c>
      <c r="AE53" s="18">
        <f t="shared" si="8"/>
        <v>0</v>
      </c>
      <c r="AF53" s="18">
        <f t="shared" si="9"/>
        <v>0</v>
      </c>
      <c r="AG53" s="18">
        <f t="shared" si="10"/>
        <v>0</v>
      </c>
    </row>
    <row r="54" spans="1:33" s="31" customFormat="1" x14ac:dyDescent="0.2">
      <c r="A54" s="144"/>
      <c r="B54" s="2" t="s">
        <v>79</v>
      </c>
      <c r="C54" s="3" t="s">
        <v>26</v>
      </c>
      <c r="D54" s="2" t="s">
        <v>72</v>
      </c>
      <c r="E54" s="117"/>
      <c r="F54" s="117"/>
      <c r="G54" s="117"/>
      <c r="H54" s="117"/>
      <c r="I54" s="149"/>
      <c r="J54" s="149"/>
      <c r="K54" s="149"/>
      <c r="L54" s="18"/>
      <c r="M54" s="149"/>
      <c r="N54" s="18"/>
      <c r="O54" s="67">
        <f t="shared" si="5"/>
        <v>0</v>
      </c>
      <c r="P54" s="67">
        <f t="shared" si="6"/>
        <v>0</v>
      </c>
      <c r="Q54" s="67">
        <f t="shared" si="7"/>
        <v>0</v>
      </c>
      <c r="R54" s="8"/>
      <c r="S54" s="128" t="s">
        <v>122</v>
      </c>
      <c r="T54" s="3" t="s">
        <v>26</v>
      </c>
      <c r="U54" s="2" t="s">
        <v>73</v>
      </c>
      <c r="V54" s="117"/>
      <c r="W54" s="117"/>
      <c r="X54" s="117"/>
      <c r="Y54" s="84" t="e">
        <f>#REF!</f>
        <v>#REF!</v>
      </c>
      <c r="Z54" s="84" t="s">
        <v>5</v>
      </c>
      <c r="AA54" s="84" t="e">
        <f>#REF!</f>
        <v>#REF!</v>
      </c>
      <c r="AB54" s="67">
        <f t="shared" si="11"/>
        <v>0</v>
      </c>
      <c r="AC54" s="84">
        <f t="shared" si="13"/>
        <v>0</v>
      </c>
      <c r="AD54" s="10">
        <f t="shared" si="12"/>
        <v>0</v>
      </c>
      <c r="AE54" s="18">
        <f t="shared" si="8"/>
        <v>0</v>
      </c>
      <c r="AF54" s="18">
        <f t="shared" si="9"/>
        <v>0</v>
      </c>
      <c r="AG54" s="18">
        <f t="shared" si="10"/>
        <v>0</v>
      </c>
    </row>
    <row r="55" spans="1:33" s="31" customFormat="1" x14ac:dyDescent="0.2">
      <c r="A55" s="102">
        <v>3</v>
      </c>
      <c r="B55" s="5" t="s">
        <v>72</v>
      </c>
      <c r="C55" s="6" t="s">
        <v>26</v>
      </c>
      <c r="D55" s="5" t="s">
        <v>76</v>
      </c>
      <c r="E55" s="118"/>
      <c r="F55" s="116"/>
      <c r="G55" s="118"/>
      <c r="H55" s="118"/>
      <c r="I55" s="149"/>
      <c r="J55" s="149"/>
      <c r="K55" s="149"/>
      <c r="L55" s="18"/>
      <c r="M55" s="149"/>
      <c r="N55" s="18"/>
      <c r="O55" s="18">
        <f t="shared" si="5"/>
        <v>0</v>
      </c>
      <c r="P55" s="18">
        <f t="shared" si="6"/>
        <v>0</v>
      </c>
      <c r="Q55" s="18">
        <f t="shared" si="7"/>
        <v>0</v>
      </c>
      <c r="R55" s="102">
        <v>29</v>
      </c>
      <c r="S55" s="5" t="s">
        <v>84</v>
      </c>
      <c r="T55" s="6" t="s">
        <v>26</v>
      </c>
      <c r="U55" s="5" t="s">
        <v>81</v>
      </c>
      <c r="V55" s="118"/>
      <c r="W55" s="116"/>
      <c r="X55" s="118"/>
      <c r="Y55" s="149" t="e">
        <f>#REF!</f>
        <v>#REF!</v>
      </c>
      <c r="Z55" s="149" t="s">
        <v>5</v>
      </c>
      <c r="AA55" s="149" t="e">
        <f>#REF!</f>
        <v>#REF!</v>
      </c>
      <c r="AB55" s="18">
        <f t="shared" si="11"/>
        <v>0</v>
      </c>
      <c r="AC55" s="149">
        <f>AB55</f>
        <v>0</v>
      </c>
      <c r="AD55" s="9">
        <f t="shared" si="12"/>
        <v>0</v>
      </c>
      <c r="AE55" s="18">
        <f t="shared" si="8"/>
        <v>0</v>
      </c>
      <c r="AF55" s="18">
        <f t="shared" si="9"/>
        <v>0</v>
      </c>
      <c r="AG55" s="18">
        <f t="shared" si="10"/>
        <v>0</v>
      </c>
    </row>
    <row r="56" spans="1:33" s="31" customFormat="1" x14ac:dyDescent="0.2">
      <c r="A56" s="7"/>
      <c r="B56" s="1" t="s">
        <v>73</v>
      </c>
      <c r="C56" s="4" t="s">
        <v>26</v>
      </c>
      <c r="D56" s="1" t="s">
        <v>79</v>
      </c>
      <c r="E56" s="116"/>
      <c r="F56" s="116"/>
      <c r="G56" s="116"/>
      <c r="H56" s="116"/>
      <c r="I56" s="149"/>
      <c r="J56" s="149"/>
      <c r="K56" s="149"/>
      <c r="L56" s="18"/>
      <c r="M56" s="149"/>
      <c r="N56" s="18"/>
      <c r="O56" s="18">
        <f t="shared" si="5"/>
        <v>0</v>
      </c>
      <c r="P56" s="18">
        <f t="shared" si="6"/>
        <v>0</v>
      </c>
      <c r="Q56" s="18">
        <f t="shared" si="7"/>
        <v>0</v>
      </c>
      <c r="R56" s="130"/>
      <c r="S56" s="1" t="s">
        <v>72</v>
      </c>
      <c r="T56" s="4" t="s">
        <v>26</v>
      </c>
      <c r="U56" s="1" t="s">
        <v>74</v>
      </c>
      <c r="V56" s="116"/>
      <c r="W56" s="116"/>
      <c r="X56" s="116"/>
      <c r="Y56" s="149" t="e">
        <f>#REF!</f>
        <v>#REF!</v>
      </c>
      <c r="Z56" s="149" t="s">
        <v>5</v>
      </c>
      <c r="AA56" s="149" t="e">
        <f>#REF!</f>
        <v>#REF!</v>
      </c>
      <c r="AB56" s="18">
        <f t="shared" si="11"/>
        <v>0</v>
      </c>
      <c r="AC56" s="149">
        <f t="shared" si="13"/>
        <v>0</v>
      </c>
      <c r="AD56" s="9">
        <f t="shared" si="12"/>
        <v>0</v>
      </c>
      <c r="AE56" s="18">
        <f t="shared" si="8"/>
        <v>0</v>
      </c>
      <c r="AF56" s="18">
        <f t="shared" si="9"/>
        <v>0</v>
      </c>
      <c r="AG56" s="18">
        <f t="shared" si="10"/>
        <v>0</v>
      </c>
    </row>
    <row r="57" spans="1:33" s="31" customFormat="1" x14ac:dyDescent="0.2">
      <c r="A57" s="12"/>
      <c r="B57" s="15" t="s">
        <v>6</v>
      </c>
      <c r="C57" s="4" t="s">
        <v>26</v>
      </c>
      <c r="D57" s="1" t="s">
        <v>84</v>
      </c>
      <c r="E57" s="116"/>
      <c r="F57" s="116"/>
      <c r="G57" s="116"/>
      <c r="H57" s="116"/>
      <c r="I57" s="149"/>
      <c r="J57" s="149"/>
      <c r="K57" s="149"/>
      <c r="L57" s="18"/>
      <c r="M57" s="149"/>
      <c r="N57" s="18"/>
      <c r="O57" s="18">
        <f t="shared" si="5"/>
        <v>0</v>
      </c>
      <c r="P57" s="18">
        <f t="shared" si="6"/>
        <v>0</v>
      </c>
      <c r="Q57" s="18">
        <f t="shared" si="7"/>
        <v>0</v>
      </c>
      <c r="R57" s="131"/>
      <c r="S57" s="1" t="s">
        <v>73</v>
      </c>
      <c r="T57" s="4" t="s">
        <v>26</v>
      </c>
      <c r="U57" s="1" t="s">
        <v>75</v>
      </c>
      <c r="V57" s="116"/>
      <c r="W57" s="116"/>
      <c r="X57" s="116"/>
      <c r="Y57" s="149" t="e">
        <f>#REF!</f>
        <v>#REF!</v>
      </c>
      <c r="Z57" s="149" t="s">
        <v>5</v>
      </c>
      <c r="AA57" s="149" t="e">
        <f>#REF!</f>
        <v>#REF!</v>
      </c>
      <c r="AB57" s="18">
        <f t="shared" si="11"/>
        <v>0</v>
      </c>
      <c r="AC57" s="149">
        <f t="shared" si="13"/>
        <v>0</v>
      </c>
      <c r="AD57" s="9">
        <f t="shared" si="12"/>
        <v>0</v>
      </c>
      <c r="AE57" s="18">
        <f t="shared" si="8"/>
        <v>0</v>
      </c>
      <c r="AF57" s="18">
        <f t="shared" si="9"/>
        <v>0</v>
      </c>
      <c r="AG57" s="18">
        <f t="shared" si="10"/>
        <v>0</v>
      </c>
    </row>
    <row r="58" spans="1:33" s="31" customFormat="1" x14ac:dyDescent="0.2">
      <c r="A58" s="12" t="s">
        <v>27</v>
      </c>
      <c r="B58" s="1" t="s">
        <v>74</v>
      </c>
      <c r="C58" s="4" t="s">
        <v>26</v>
      </c>
      <c r="D58" s="1" t="s">
        <v>8</v>
      </c>
      <c r="E58" s="116"/>
      <c r="F58" s="116"/>
      <c r="G58" s="116"/>
      <c r="H58" s="116"/>
      <c r="I58" s="149"/>
      <c r="J58" s="149"/>
      <c r="K58" s="149"/>
      <c r="L58" s="18"/>
      <c r="M58" s="149"/>
      <c r="N58" s="18"/>
      <c r="O58" s="18">
        <f t="shared" si="5"/>
        <v>0</v>
      </c>
      <c r="P58" s="18">
        <f t="shared" si="6"/>
        <v>0</v>
      </c>
      <c r="Q58" s="18">
        <f t="shared" si="7"/>
        <v>0</v>
      </c>
      <c r="R58" s="131" t="s">
        <v>27</v>
      </c>
      <c r="S58" s="15" t="s">
        <v>6</v>
      </c>
      <c r="T58" s="4" t="s">
        <v>26</v>
      </c>
      <c r="U58" s="1" t="s">
        <v>76</v>
      </c>
      <c r="V58" s="116"/>
      <c r="W58" s="116"/>
      <c r="X58" s="116"/>
      <c r="Y58" s="149" t="e">
        <f>#REF!</f>
        <v>#REF!</v>
      </c>
      <c r="Z58" s="149" t="s">
        <v>5</v>
      </c>
      <c r="AA58" s="149" t="e">
        <f>#REF!</f>
        <v>#REF!</v>
      </c>
      <c r="AB58" s="18">
        <f t="shared" si="11"/>
        <v>0</v>
      </c>
      <c r="AC58" s="149">
        <f t="shared" si="13"/>
        <v>0</v>
      </c>
      <c r="AD58" s="9">
        <f t="shared" si="12"/>
        <v>0</v>
      </c>
      <c r="AE58" s="18">
        <f t="shared" si="8"/>
        <v>0</v>
      </c>
      <c r="AF58" s="18">
        <f t="shared" si="9"/>
        <v>0</v>
      </c>
      <c r="AG58" s="18">
        <f t="shared" si="10"/>
        <v>0</v>
      </c>
    </row>
    <row r="59" spans="1:33" s="31" customFormat="1" x14ac:dyDescent="0.2">
      <c r="A59" s="143">
        <v>21</v>
      </c>
      <c r="B59" s="1" t="s">
        <v>75</v>
      </c>
      <c r="C59" s="4" t="s">
        <v>26</v>
      </c>
      <c r="D59" s="1" t="s">
        <v>77</v>
      </c>
      <c r="E59" s="116"/>
      <c r="F59" s="116"/>
      <c r="G59" s="116"/>
      <c r="H59" s="116"/>
      <c r="I59" s="149"/>
      <c r="J59" s="149"/>
      <c r="K59" s="149"/>
      <c r="L59" s="18"/>
      <c r="M59" s="149"/>
      <c r="N59" s="18"/>
      <c r="O59" s="18">
        <f t="shared" si="5"/>
        <v>0</v>
      </c>
      <c r="P59" s="18">
        <f t="shared" si="6"/>
        <v>0</v>
      </c>
      <c r="Q59" s="18">
        <f t="shared" si="7"/>
        <v>0</v>
      </c>
      <c r="R59" s="143">
        <v>7</v>
      </c>
      <c r="S59" s="1" t="s">
        <v>7</v>
      </c>
      <c r="T59" s="4" t="s">
        <v>26</v>
      </c>
      <c r="U59" s="1" t="s">
        <v>80</v>
      </c>
      <c r="V59" s="116"/>
      <c r="W59" s="116"/>
      <c r="X59" s="116"/>
      <c r="Y59" s="149" t="e">
        <f>#REF!</f>
        <v>#REF!</v>
      </c>
      <c r="Z59" s="149" t="s">
        <v>5</v>
      </c>
      <c r="AA59" s="149" t="e">
        <f>#REF!</f>
        <v>#REF!</v>
      </c>
      <c r="AB59" s="18">
        <f t="shared" si="11"/>
        <v>0</v>
      </c>
      <c r="AC59" s="149">
        <f t="shared" si="13"/>
        <v>0</v>
      </c>
      <c r="AD59" s="9">
        <f t="shared" si="12"/>
        <v>0</v>
      </c>
      <c r="AE59" s="18">
        <f t="shared" si="8"/>
        <v>0</v>
      </c>
      <c r="AF59" s="18">
        <f t="shared" si="9"/>
        <v>0</v>
      </c>
      <c r="AG59" s="18">
        <f t="shared" si="10"/>
        <v>0</v>
      </c>
    </row>
    <row r="60" spans="1:33" s="31" customFormat="1" x14ac:dyDescent="0.2">
      <c r="A60" s="143" t="s">
        <v>85</v>
      </c>
      <c r="B60" s="1" t="s">
        <v>81</v>
      </c>
      <c r="C60" s="4" t="s">
        <v>26</v>
      </c>
      <c r="D60" s="1" t="s">
        <v>78</v>
      </c>
      <c r="E60" s="116"/>
      <c r="F60" s="116"/>
      <c r="G60" s="116"/>
      <c r="H60" s="116"/>
      <c r="I60" s="149"/>
      <c r="J60" s="149"/>
      <c r="K60" s="149"/>
      <c r="L60" s="18"/>
      <c r="M60" s="149"/>
      <c r="N60" s="18"/>
      <c r="O60" s="18">
        <f t="shared" si="5"/>
        <v>0</v>
      </c>
      <c r="P60" s="18">
        <f t="shared" si="6"/>
        <v>0</v>
      </c>
      <c r="Q60" s="18">
        <f t="shared" si="7"/>
        <v>0</v>
      </c>
      <c r="R60" s="13" t="s">
        <v>30</v>
      </c>
      <c r="S60" s="1" t="s">
        <v>78</v>
      </c>
      <c r="T60" s="4" t="s">
        <v>26</v>
      </c>
      <c r="U60" s="1" t="s">
        <v>79</v>
      </c>
      <c r="V60" s="116"/>
      <c r="W60" s="116"/>
      <c r="X60" s="116"/>
      <c r="Y60" s="149" t="e">
        <f>#REF!</f>
        <v>#REF!</v>
      </c>
      <c r="Z60" s="149" t="s">
        <v>5</v>
      </c>
      <c r="AA60" s="149" t="e">
        <f>#REF!</f>
        <v>#REF!</v>
      </c>
      <c r="AB60" s="18">
        <f t="shared" si="11"/>
        <v>0</v>
      </c>
      <c r="AC60" s="149">
        <f t="shared" si="13"/>
        <v>0</v>
      </c>
      <c r="AD60" s="9">
        <f t="shared" si="12"/>
        <v>0</v>
      </c>
      <c r="AE60" s="18">
        <f t="shared" si="8"/>
        <v>0</v>
      </c>
      <c r="AF60" s="18">
        <f t="shared" si="9"/>
        <v>0</v>
      </c>
      <c r="AG60" s="18">
        <f t="shared" si="10"/>
        <v>0</v>
      </c>
    </row>
    <row r="61" spans="1:33" s="31" customFormat="1" x14ac:dyDescent="0.2">
      <c r="A61" s="144"/>
      <c r="B61" s="2" t="s">
        <v>80</v>
      </c>
      <c r="C61" s="3" t="s">
        <v>26</v>
      </c>
      <c r="D61" s="2" t="s">
        <v>7</v>
      </c>
      <c r="E61" s="117"/>
      <c r="F61" s="117"/>
      <c r="G61" s="117"/>
      <c r="H61" s="117"/>
      <c r="I61" s="149"/>
      <c r="J61" s="149"/>
      <c r="K61" s="149"/>
      <c r="L61" s="18"/>
      <c r="M61" s="149"/>
      <c r="N61" s="18"/>
      <c r="O61" s="67">
        <f t="shared" si="5"/>
        <v>0</v>
      </c>
      <c r="P61" s="67">
        <f t="shared" si="6"/>
        <v>0</v>
      </c>
      <c r="Q61" s="67">
        <f t="shared" si="7"/>
        <v>0</v>
      </c>
      <c r="R61" s="8"/>
      <c r="S61" s="1" t="s">
        <v>8</v>
      </c>
      <c r="T61" s="3" t="s">
        <v>26</v>
      </c>
      <c r="U61" s="2" t="s">
        <v>77</v>
      </c>
      <c r="V61" s="117"/>
      <c r="W61" s="117"/>
      <c r="X61" s="117"/>
      <c r="Y61" s="84" t="e">
        <f>#REF!</f>
        <v>#REF!</v>
      </c>
      <c r="Z61" s="84" t="s">
        <v>5</v>
      </c>
      <c r="AA61" s="84" t="e">
        <f>#REF!</f>
        <v>#REF!</v>
      </c>
      <c r="AB61" s="67">
        <f t="shared" si="11"/>
        <v>0</v>
      </c>
      <c r="AC61" s="84">
        <f t="shared" si="13"/>
        <v>0</v>
      </c>
      <c r="AD61" s="10">
        <f t="shared" si="12"/>
        <v>0</v>
      </c>
      <c r="AE61" s="18">
        <f t="shared" si="8"/>
        <v>0</v>
      </c>
      <c r="AF61" s="18">
        <f t="shared" si="9"/>
        <v>0</v>
      </c>
      <c r="AG61" s="18">
        <f t="shared" si="10"/>
        <v>0</v>
      </c>
    </row>
    <row r="62" spans="1:33" s="31" customFormat="1" x14ac:dyDescent="0.2">
      <c r="A62" s="102">
        <v>4</v>
      </c>
      <c r="B62" s="5" t="s">
        <v>75</v>
      </c>
      <c r="C62" s="6" t="s">
        <v>26</v>
      </c>
      <c r="D62" s="17" t="s">
        <v>6</v>
      </c>
      <c r="E62" s="118"/>
      <c r="F62" s="116"/>
      <c r="G62" s="118"/>
      <c r="H62" s="118"/>
      <c r="I62" s="149"/>
      <c r="J62" s="149"/>
      <c r="K62" s="149"/>
      <c r="L62" s="18"/>
      <c r="M62" s="149"/>
      <c r="N62" s="18"/>
      <c r="O62" s="18">
        <f t="shared" si="5"/>
        <v>0</v>
      </c>
      <c r="P62" s="18">
        <f t="shared" si="6"/>
        <v>0</v>
      </c>
      <c r="Q62" s="18">
        <f t="shared" si="7"/>
        <v>0</v>
      </c>
      <c r="R62" s="102">
        <v>30</v>
      </c>
      <c r="S62" s="5" t="s">
        <v>74</v>
      </c>
      <c r="T62" s="6" t="s">
        <v>26</v>
      </c>
      <c r="U62" s="5" t="s">
        <v>7</v>
      </c>
      <c r="V62" s="118"/>
      <c r="W62" s="116"/>
      <c r="X62" s="118"/>
      <c r="Y62" s="149" t="e">
        <f>#REF!</f>
        <v>#REF!</v>
      </c>
      <c r="Z62" s="149" t="s">
        <v>5</v>
      </c>
      <c r="AA62" s="149" t="e">
        <f>#REF!</f>
        <v>#REF!</v>
      </c>
      <c r="AB62" s="18">
        <f t="shared" si="11"/>
        <v>0</v>
      </c>
      <c r="AC62" s="149">
        <f>AB62</f>
        <v>0</v>
      </c>
      <c r="AD62" s="9">
        <f t="shared" si="12"/>
        <v>0</v>
      </c>
      <c r="AE62" s="18">
        <f t="shared" si="8"/>
        <v>0</v>
      </c>
      <c r="AF62" s="18">
        <f t="shared" si="9"/>
        <v>0</v>
      </c>
      <c r="AG62" s="18">
        <f t="shared" si="10"/>
        <v>0</v>
      </c>
    </row>
    <row r="63" spans="1:33" s="31" customFormat="1" x14ac:dyDescent="0.2">
      <c r="A63" s="7"/>
      <c r="B63" s="1" t="s">
        <v>76</v>
      </c>
      <c r="C63" s="4" t="s">
        <v>26</v>
      </c>
      <c r="D63" s="1" t="s">
        <v>81</v>
      </c>
      <c r="E63" s="116"/>
      <c r="F63" s="116"/>
      <c r="G63" s="116"/>
      <c r="H63" s="116"/>
      <c r="I63" s="149"/>
      <c r="J63" s="149"/>
      <c r="K63" s="149"/>
      <c r="L63" s="18"/>
      <c r="M63" s="149"/>
      <c r="N63" s="18"/>
      <c r="O63" s="18">
        <f t="shared" si="5"/>
        <v>0</v>
      </c>
      <c r="P63" s="18">
        <f t="shared" si="6"/>
        <v>0</v>
      </c>
      <c r="Q63" s="18">
        <f t="shared" si="7"/>
        <v>0</v>
      </c>
      <c r="R63" s="130"/>
      <c r="S63" s="128" t="s">
        <v>123</v>
      </c>
      <c r="T63" s="4" t="s">
        <v>26</v>
      </c>
      <c r="U63" s="15" t="s">
        <v>6</v>
      </c>
      <c r="V63" s="116"/>
      <c r="W63" s="116"/>
      <c r="X63" s="116"/>
      <c r="Y63" s="149" t="e">
        <f>#REF!</f>
        <v>#REF!</v>
      </c>
      <c r="Z63" s="149" t="s">
        <v>5</v>
      </c>
      <c r="AA63" s="149" t="e">
        <f>#REF!</f>
        <v>#REF!</v>
      </c>
      <c r="AB63" s="18">
        <f t="shared" si="11"/>
        <v>0</v>
      </c>
      <c r="AC63" s="149">
        <f t="shared" si="13"/>
        <v>0</v>
      </c>
      <c r="AD63" s="9">
        <f t="shared" si="12"/>
        <v>0</v>
      </c>
      <c r="AE63" s="18">
        <f t="shared" si="8"/>
        <v>0</v>
      </c>
      <c r="AF63" s="18">
        <f t="shared" si="9"/>
        <v>0</v>
      </c>
      <c r="AG63" s="18">
        <f t="shared" si="10"/>
        <v>0</v>
      </c>
    </row>
    <row r="64" spans="1:33" s="31" customFormat="1" x14ac:dyDescent="0.2">
      <c r="A64" s="12"/>
      <c r="B64" s="1" t="s">
        <v>77</v>
      </c>
      <c r="C64" s="4" t="s">
        <v>26</v>
      </c>
      <c r="D64" s="1" t="s">
        <v>84</v>
      </c>
      <c r="E64" s="116"/>
      <c r="F64" s="116"/>
      <c r="G64" s="116"/>
      <c r="H64" s="116"/>
      <c r="I64" s="149"/>
      <c r="J64" s="149"/>
      <c r="K64" s="149"/>
      <c r="L64" s="18"/>
      <c r="M64" s="149"/>
      <c r="N64" s="18"/>
      <c r="O64" s="18">
        <f t="shared" si="5"/>
        <v>0</v>
      </c>
      <c r="P64" s="18">
        <f t="shared" si="6"/>
        <v>0</v>
      </c>
      <c r="Q64" s="18">
        <f t="shared" si="7"/>
        <v>0</v>
      </c>
      <c r="R64" s="127"/>
      <c r="S64" s="1" t="s">
        <v>76</v>
      </c>
      <c r="T64" s="4" t="s">
        <v>26</v>
      </c>
      <c r="U64" s="1" t="s">
        <v>78</v>
      </c>
      <c r="V64" s="116"/>
      <c r="W64" s="116"/>
      <c r="X64" s="116"/>
      <c r="Y64" s="149" t="e">
        <f>#REF!</f>
        <v>#REF!</v>
      </c>
      <c r="Z64" s="149" t="s">
        <v>5</v>
      </c>
      <c r="AA64" s="149" t="e">
        <f>#REF!</f>
        <v>#REF!</v>
      </c>
      <c r="AB64" s="18">
        <f t="shared" si="11"/>
        <v>0</v>
      </c>
      <c r="AC64" s="149">
        <f t="shared" si="13"/>
        <v>0</v>
      </c>
      <c r="AD64" s="9">
        <f t="shared" si="12"/>
        <v>0</v>
      </c>
      <c r="AE64" s="18">
        <f t="shared" si="8"/>
        <v>0</v>
      </c>
      <c r="AF64" s="18">
        <f t="shared" si="9"/>
        <v>0</v>
      </c>
      <c r="AG64" s="18">
        <f t="shared" si="10"/>
        <v>0</v>
      </c>
    </row>
    <row r="65" spans="1:33" s="31" customFormat="1" x14ac:dyDescent="0.2">
      <c r="A65" s="12" t="s">
        <v>29</v>
      </c>
      <c r="B65" s="1" t="s">
        <v>7</v>
      </c>
      <c r="C65" s="4" t="s">
        <v>26</v>
      </c>
      <c r="D65" s="1" t="s">
        <v>74</v>
      </c>
      <c r="E65" s="116"/>
      <c r="F65" s="116"/>
      <c r="G65" s="116"/>
      <c r="H65" s="116"/>
      <c r="I65" s="149"/>
      <c r="J65" s="149"/>
      <c r="K65" s="149"/>
      <c r="L65" s="18"/>
      <c r="M65" s="149"/>
      <c r="N65" s="18"/>
      <c r="O65" s="18">
        <f t="shared" si="5"/>
        <v>0</v>
      </c>
      <c r="P65" s="18">
        <f t="shared" si="6"/>
        <v>0</v>
      </c>
      <c r="Q65" s="18">
        <f t="shared" si="7"/>
        <v>0</v>
      </c>
      <c r="R65" s="131" t="s">
        <v>144</v>
      </c>
      <c r="S65" s="1" t="s">
        <v>77</v>
      </c>
      <c r="T65" s="4" t="s">
        <v>26</v>
      </c>
      <c r="U65" s="1" t="s">
        <v>73</v>
      </c>
      <c r="V65" s="116"/>
      <c r="W65" s="116"/>
      <c r="X65" s="116"/>
      <c r="Y65" s="149" t="e">
        <f>#REF!</f>
        <v>#REF!</v>
      </c>
      <c r="Z65" s="149" t="s">
        <v>5</v>
      </c>
      <c r="AA65" s="149" t="e">
        <f>#REF!</f>
        <v>#REF!</v>
      </c>
      <c r="AB65" s="18">
        <f t="shared" si="11"/>
        <v>0</v>
      </c>
      <c r="AC65" s="149">
        <f t="shared" si="13"/>
        <v>0</v>
      </c>
      <c r="AD65" s="9">
        <f t="shared" si="12"/>
        <v>0</v>
      </c>
      <c r="AE65" s="18">
        <f t="shared" si="8"/>
        <v>0</v>
      </c>
      <c r="AF65" s="18">
        <f t="shared" si="9"/>
        <v>0</v>
      </c>
      <c r="AG65" s="18">
        <f t="shared" si="10"/>
        <v>0</v>
      </c>
    </row>
    <row r="66" spans="1:33" s="31" customFormat="1" x14ac:dyDescent="0.2">
      <c r="A66" s="143">
        <v>24</v>
      </c>
      <c r="B66" s="1" t="s">
        <v>78</v>
      </c>
      <c r="C66" s="4" t="s">
        <v>26</v>
      </c>
      <c r="D66" s="1" t="s">
        <v>73</v>
      </c>
      <c r="E66" s="116"/>
      <c r="F66" s="116"/>
      <c r="G66" s="116"/>
      <c r="H66" s="116"/>
      <c r="I66" s="149"/>
      <c r="J66" s="149"/>
      <c r="K66" s="149"/>
      <c r="L66" s="18"/>
      <c r="M66" s="149"/>
      <c r="N66" s="18"/>
      <c r="O66" s="18">
        <f t="shared" si="5"/>
        <v>0</v>
      </c>
      <c r="P66" s="18">
        <f t="shared" si="6"/>
        <v>0</v>
      </c>
      <c r="Q66" s="18">
        <f t="shared" si="7"/>
        <v>0</v>
      </c>
      <c r="R66" s="143">
        <v>18</v>
      </c>
      <c r="S66" s="1" t="s">
        <v>81</v>
      </c>
      <c r="T66" s="4" t="s">
        <v>26</v>
      </c>
      <c r="U66" s="1" t="s">
        <v>72</v>
      </c>
      <c r="V66" s="116"/>
      <c r="W66" s="116"/>
      <c r="X66" s="116"/>
      <c r="Y66" s="149" t="e">
        <f>#REF!</f>
        <v>#REF!</v>
      </c>
      <c r="Z66" s="149" t="s">
        <v>5</v>
      </c>
      <c r="AA66" s="149" t="e">
        <f>#REF!</f>
        <v>#REF!</v>
      </c>
      <c r="AB66" s="18">
        <f t="shared" si="11"/>
        <v>0</v>
      </c>
      <c r="AC66" s="149">
        <f t="shared" si="13"/>
        <v>0</v>
      </c>
      <c r="AD66" s="9">
        <f t="shared" si="12"/>
        <v>0</v>
      </c>
      <c r="AE66" s="18">
        <f t="shared" si="8"/>
        <v>0</v>
      </c>
      <c r="AF66" s="18">
        <f t="shared" si="9"/>
        <v>0</v>
      </c>
      <c r="AG66" s="18">
        <f t="shared" si="10"/>
        <v>0</v>
      </c>
    </row>
    <row r="67" spans="1:33" s="31" customFormat="1" x14ac:dyDescent="0.2">
      <c r="A67" s="143" t="s">
        <v>85</v>
      </c>
      <c r="B67" s="1" t="s">
        <v>79</v>
      </c>
      <c r="C67" s="4" t="s">
        <v>26</v>
      </c>
      <c r="D67" s="1" t="s">
        <v>8</v>
      </c>
      <c r="E67" s="116"/>
      <c r="F67" s="116"/>
      <c r="G67" s="116"/>
      <c r="H67" s="116"/>
      <c r="I67" s="149"/>
      <c r="J67" s="149"/>
      <c r="K67" s="149"/>
      <c r="L67" s="18"/>
      <c r="M67" s="149"/>
      <c r="N67" s="18"/>
      <c r="O67" s="18">
        <f t="shared" si="5"/>
        <v>0</v>
      </c>
      <c r="P67" s="18">
        <f t="shared" si="6"/>
        <v>0</v>
      </c>
      <c r="Q67" s="18">
        <f t="shared" si="7"/>
        <v>0</v>
      </c>
      <c r="R67" s="13" t="s">
        <v>30</v>
      </c>
      <c r="S67" s="1" t="s">
        <v>79</v>
      </c>
      <c r="T67" s="4" t="s">
        <v>26</v>
      </c>
      <c r="U67" s="1" t="s">
        <v>84</v>
      </c>
      <c r="V67" s="116"/>
      <c r="W67" s="116"/>
      <c r="X67" s="116"/>
      <c r="Y67" s="149" t="e">
        <f>#REF!</f>
        <v>#REF!</v>
      </c>
      <c r="Z67" s="149" t="s">
        <v>5</v>
      </c>
      <c r="AA67" s="149" t="e">
        <f>#REF!</f>
        <v>#REF!</v>
      </c>
      <c r="AB67" s="18">
        <f t="shared" si="11"/>
        <v>0</v>
      </c>
      <c r="AC67" s="149">
        <f t="shared" si="13"/>
        <v>0</v>
      </c>
      <c r="AD67" s="9">
        <f t="shared" si="12"/>
        <v>0</v>
      </c>
      <c r="AE67" s="18">
        <f t="shared" si="8"/>
        <v>0</v>
      </c>
      <c r="AF67" s="18">
        <f t="shared" si="9"/>
        <v>0</v>
      </c>
      <c r="AG67" s="18">
        <f t="shared" si="10"/>
        <v>0</v>
      </c>
    </row>
    <row r="68" spans="1:33" s="31" customFormat="1" x14ac:dyDescent="0.2">
      <c r="A68" s="144"/>
      <c r="B68" s="1" t="s">
        <v>80</v>
      </c>
      <c r="C68" s="3" t="s">
        <v>26</v>
      </c>
      <c r="D68" s="2" t="s">
        <v>72</v>
      </c>
      <c r="E68" s="117"/>
      <c r="F68" s="117"/>
      <c r="G68" s="117"/>
      <c r="H68" s="117"/>
      <c r="I68" s="149"/>
      <c r="J68" s="149"/>
      <c r="K68" s="149"/>
      <c r="L68" s="18"/>
      <c r="M68" s="149"/>
      <c r="N68" s="18"/>
      <c r="O68" s="67">
        <f t="shared" si="5"/>
        <v>0</v>
      </c>
      <c r="P68" s="67">
        <f t="shared" si="6"/>
        <v>0</v>
      </c>
      <c r="Q68" s="67">
        <f t="shared" si="7"/>
        <v>0</v>
      </c>
      <c r="R68" s="8"/>
      <c r="S68" s="2" t="s">
        <v>80</v>
      </c>
      <c r="T68" s="3" t="s">
        <v>26</v>
      </c>
      <c r="U68" s="2" t="s">
        <v>8</v>
      </c>
      <c r="V68" s="117"/>
      <c r="W68" s="117"/>
      <c r="X68" s="117"/>
      <c r="Y68" s="84" t="e">
        <f>#REF!</f>
        <v>#REF!</v>
      </c>
      <c r="Z68" s="84" t="s">
        <v>5</v>
      </c>
      <c r="AA68" s="84" t="e">
        <f>#REF!</f>
        <v>#REF!</v>
      </c>
      <c r="AB68" s="67">
        <f t="shared" si="11"/>
        <v>0</v>
      </c>
      <c r="AC68" s="84">
        <f t="shared" si="13"/>
        <v>0</v>
      </c>
      <c r="AD68" s="10">
        <f t="shared" si="12"/>
        <v>0</v>
      </c>
      <c r="AE68" s="18">
        <f t="shared" si="8"/>
        <v>0</v>
      </c>
      <c r="AF68" s="18">
        <f t="shared" si="9"/>
        <v>0</v>
      </c>
      <c r="AG68" s="18">
        <f t="shared" si="10"/>
        <v>0</v>
      </c>
    </row>
    <row r="69" spans="1:33" s="31" customFormat="1" x14ac:dyDescent="0.2">
      <c r="A69" s="102">
        <v>5</v>
      </c>
      <c r="B69" s="5" t="s">
        <v>84</v>
      </c>
      <c r="C69" s="6" t="s">
        <v>26</v>
      </c>
      <c r="D69" s="5" t="s">
        <v>80</v>
      </c>
      <c r="E69" s="118"/>
      <c r="F69" s="116"/>
      <c r="G69" s="118"/>
      <c r="H69" s="118"/>
      <c r="I69" s="149"/>
      <c r="J69" s="149"/>
      <c r="K69" s="149"/>
      <c r="L69" s="18"/>
      <c r="M69" s="149"/>
      <c r="N69" s="18"/>
      <c r="O69" s="18">
        <f t="shared" si="5"/>
        <v>0</v>
      </c>
      <c r="P69" s="18">
        <f t="shared" si="6"/>
        <v>0</v>
      </c>
      <c r="Q69" s="18">
        <f t="shared" si="7"/>
        <v>0</v>
      </c>
      <c r="R69" s="132">
        <v>31</v>
      </c>
      <c r="S69" s="5" t="s">
        <v>84</v>
      </c>
      <c r="T69" s="6" t="s">
        <v>26</v>
      </c>
      <c r="U69" s="17" t="s">
        <v>6</v>
      </c>
      <c r="V69" s="118"/>
      <c r="W69" s="116"/>
      <c r="X69" s="118"/>
      <c r="Y69" s="149" t="e">
        <f>#REF!</f>
        <v>#REF!</v>
      </c>
      <c r="Z69" s="149" t="s">
        <v>5</v>
      </c>
      <c r="AA69" s="149" t="e">
        <f>#REF!</f>
        <v>#REF!</v>
      </c>
      <c r="AB69" s="18">
        <f t="shared" si="11"/>
        <v>0</v>
      </c>
      <c r="AC69" s="149">
        <f>AB69</f>
        <v>0</v>
      </c>
      <c r="AD69" s="9">
        <f t="shared" si="12"/>
        <v>0</v>
      </c>
      <c r="AE69" s="18">
        <f t="shared" si="8"/>
        <v>0</v>
      </c>
      <c r="AF69" s="18">
        <f t="shared" si="9"/>
        <v>0</v>
      </c>
      <c r="AG69" s="18">
        <f t="shared" si="10"/>
        <v>0</v>
      </c>
    </row>
    <row r="70" spans="1:33" s="31" customFormat="1" x14ac:dyDescent="0.2">
      <c r="A70" s="7"/>
      <c r="B70" s="1" t="s">
        <v>72</v>
      </c>
      <c r="C70" s="4" t="s">
        <v>26</v>
      </c>
      <c r="D70" s="15" t="s">
        <v>6</v>
      </c>
      <c r="E70" s="116"/>
      <c r="F70" s="116"/>
      <c r="G70" s="116"/>
      <c r="H70" s="116"/>
      <c r="I70" s="149"/>
      <c r="J70" s="149"/>
      <c r="K70" s="149"/>
      <c r="L70" s="18"/>
      <c r="M70" s="149"/>
      <c r="N70" s="18"/>
      <c r="O70" s="18">
        <f t="shared" si="5"/>
        <v>0</v>
      </c>
      <c r="P70" s="18">
        <f t="shared" si="6"/>
        <v>0</v>
      </c>
      <c r="Q70" s="18">
        <f t="shared" si="7"/>
        <v>0</v>
      </c>
      <c r="R70" s="130"/>
      <c r="S70" s="1" t="s">
        <v>72</v>
      </c>
      <c r="T70" s="4" t="s">
        <v>26</v>
      </c>
      <c r="U70" s="1" t="s">
        <v>77</v>
      </c>
      <c r="V70" s="116"/>
      <c r="W70" s="116"/>
      <c r="X70" s="116"/>
      <c r="Y70" s="149" t="e">
        <f>#REF!</f>
        <v>#REF!</v>
      </c>
      <c r="Z70" s="149" t="s">
        <v>5</v>
      </c>
      <c r="AA70" s="149" t="e">
        <f>#REF!</f>
        <v>#REF!</v>
      </c>
      <c r="AB70" s="18">
        <f t="shared" si="11"/>
        <v>0</v>
      </c>
      <c r="AC70" s="149">
        <f t="shared" si="13"/>
        <v>0</v>
      </c>
      <c r="AD70" s="9">
        <f t="shared" si="12"/>
        <v>0</v>
      </c>
      <c r="AE70" s="18">
        <f t="shared" si="8"/>
        <v>0</v>
      </c>
      <c r="AF70" s="18">
        <f t="shared" si="9"/>
        <v>0</v>
      </c>
      <c r="AG70" s="18">
        <f t="shared" si="10"/>
        <v>0</v>
      </c>
    </row>
    <row r="71" spans="1:33" s="31" customFormat="1" x14ac:dyDescent="0.2">
      <c r="A71" s="12"/>
      <c r="B71" s="128" t="s">
        <v>92</v>
      </c>
      <c r="C71" s="4" t="s">
        <v>26</v>
      </c>
      <c r="D71" s="1" t="s">
        <v>77</v>
      </c>
      <c r="E71" s="116"/>
      <c r="F71" s="116"/>
      <c r="G71" s="116"/>
      <c r="H71" s="116"/>
      <c r="I71" s="149"/>
      <c r="J71" s="149"/>
      <c r="K71" s="149"/>
      <c r="L71" s="18"/>
      <c r="M71" s="149"/>
      <c r="N71" s="18"/>
      <c r="O71" s="18">
        <f t="shared" si="5"/>
        <v>0</v>
      </c>
      <c r="P71" s="18">
        <f t="shared" si="6"/>
        <v>0</v>
      </c>
      <c r="Q71" s="18">
        <f t="shared" si="7"/>
        <v>0</v>
      </c>
      <c r="R71" s="127"/>
      <c r="S71" s="1" t="s">
        <v>73</v>
      </c>
      <c r="T71" s="4" t="s">
        <v>26</v>
      </c>
      <c r="U71" s="1" t="s">
        <v>7</v>
      </c>
      <c r="V71" s="116"/>
      <c r="W71" s="116"/>
      <c r="X71" s="116"/>
      <c r="Y71" s="149" t="e">
        <f>#REF!</f>
        <v>#REF!</v>
      </c>
      <c r="Z71" s="149" t="s">
        <v>5</v>
      </c>
      <c r="AA71" s="149" t="e">
        <f>#REF!</f>
        <v>#REF!</v>
      </c>
      <c r="AB71" s="18">
        <f t="shared" si="11"/>
        <v>0</v>
      </c>
      <c r="AC71" s="149">
        <f t="shared" si="13"/>
        <v>0</v>
      </c>
      <c r="AD71" s="9">
        <f t="shared" si="12"/>
        <v>0</v>
      </c>
      <c r="AE71" s="18">
        <f t="shared" si="8"/>
        <v>0</v>
      </c>
      <c r="AF71" s="18">
        <f t="shared" si="9"/>
        <v>0</v>
      </c>
      <c r="AG71" s="18">
        <f t="shared" si="10"/>
        <v>0</v>
      </c>
    </row>
    <row r="72" spans="1:33" s="31" customFormat="1" x14ac:dyDescent="0.2">
      <c r="A72" s="12" t="s">
        <v>38</v>
      </c>
      <c r="B72" s="1" t="s">
        <v>76</v>
      </c>
      <c r="C72" s="4" t="s">
        <v>26</v>
      </c>
      <c r="D72" s="1" t="s">
        <v>75</v>
      </c>
      <c r="E72" s="116"/>
      <c r="F72" s="116"/>
      <c r="G72" s="116"/>
      <c r="H72" s="116"/>
      <c r="I72" s="149"/>
      <c r="J72" s="149"/>
      <c r="K72" s="149"/>
      <c r="L72" s="18"/>
      <c r="M72" s="149"/>
      <c r="N72" s="18"/>
      <c r="O72" s="18">
        <f t="shared" si="5"/>
        <v>0</v>
      </c>
      <c r="P72" s="18">
        <f t="shared" si="6"/>
        <v>0</v>
      </c>
      <c r="Q72" s="18">
        <f t="shared" si="7"/>
        <v>0</v>
      </c>
      <c r="R72" s="131" t="s">
        <v>38</v>
      </c>
      <c r="S72" s="1" t="s">
        <v>74</v>
      </c>
      <c r="T72" s="4" t="s">
        <v>26</v>
      </c>
      <c r="U72" s="1" t="s">
        <v>81</v>
      </c>
      <c r="V72" s="116"/>
      <c r="W72" s="116"/>
      <c r="X72" s="116"/>
      <c r="Y72" s="149" t="e">
        <f>#REF!</f>
        <v>#REF!</v>
      </c>
      <c r="Z72" s="149" t="s">
        <v>5</v>
      </c>
      <c r="AA72" s="149" t="e">
        <f>#REF!</f>
        <v>#REF!</v>
      </c>
      <c r="AB72" s="18">
        <f t="shared" si="11"/>
        <v>0</v>
      </c>
      <c r="AC72" s="149">
        <f t="shared" si="13"/>
        <v>0</v>
      </c>
      <c r="AD72" s="9">
        <f t="shared" si="12"/>
        <v>0</v>
      </c>
      <c r="AE72" s="18">
        <f t="shared" si="8"/>
        <v>0</v>
      </c>
      <c r="AF72" s="18">
        <f t="shared" si="9"/>
        <v>0</v>
      </c>
      <c r="AG72" s="18">
        <f t="shared" si="10"/>
        <v>0</v>
      </c>
    </row>
    <row r="73" spans="1:33" s="31" customFormat="1" x14ac:dyDescent="0.2">
      <c r="A73" s="143">
        <v>27</v>
      </c>
      <c r="B73" s="1" t="s">
        <v>81</v>
      </c>
      <c r="C73" s="4" t="s">
        <v>26</v>
      </c>
      <c r="D73" s="1" t="s">
        <v>73</v>
      </c>
      <c r="E73" s="116"/>
      <c r="F73" s="116"/>
      <c r="G73" s="116"/>
      <c r="H73" s="116"/>
      <c r="I73" s="149"/>
      <c r="J73" s="149"/>
      <c r="K73" s="149"/>
      <c r="L73" s="18"/>
      <c r="M73" s="149"/>
      <c r="N73" s="18"/>
      <c r="O73" s="18">
        <f t="shared" si="5"/>
        <v>0</v>
      </c>
      <c r="P73" s="18">
        <f t="shared" si="6"/>
        <v>0</v>
      </c>
      <c r="Q73" s="18">
        <f t="shared" si="7"/>
        <v>0</v>
      </c>
      <c r="R73" s="143">
        <v>20</v>
      </c>
      <c r="S73" s="1" t="s">
        <v>75</v>
      </c>
      <c r="T73" s="4" t="s">
        <v>26</v>
      </c>
      <c r="U73" s="1" t="s">
        <v>76</v>
      </c>
      <c r="V73" s="116"/>
      <c r="W73" s="116"/>
      <c r="X73" s="116"/>
      <c r="Y73" s="149" t="e">
        <f>#REF!</f>
        <v>#REF!</v>
      </c>
      <c r="Z73" s="149" t="s">
        <v>5</v>
      </c>
      <c r="AA73" s="149" t="e">
        <f>#REF!</f>
        <v>#REF!</v>
      </c>
      <c r="AB73" s="18">
        <f t="shared" si="11"/>
        <v>0</v>
      </c>
      <c r="AC73" s="149">
        <f t="shared" si="13"/>
        <v>0</v>
      </c>
      <c r="AD73" s="9">
        <f t="shared" si="12"/>
        <v>0</v>
      </c>
      <c r="AE73" s="18">
        <f t="shared" si="8"/>
        <v>0</v>
      </c>
      <c r="AF73" s="18">
        <f t="shared" si="9"/>
        <v>0</v>
      </c>
      <c r="AG73" s="18">
        <f t="shared" si="10"/>
        <v>0</v>
      </c>
    </row>
    <row r="74" spans="1:33" s="31" customFormat="1" x14ac:dyDescent="0.2">
      <c r="A74" s="143" t="s">
        <v>85</v>
      </c>
      <c r="B74" s="128" t="s">
        <v>93</v>
      </c>
      <c r="C74" s="4" t="s">
        <v>26</v>
      </c>
      <c r="D74" s="1" t="s">
        <v>78</v>
      </c>
      <c r="E74" s="116"/>
      <c r="F74" s="116"/>
      <c r="G74" s="116"/>
      <c r="H74" s="116"/>
      <c r="I74" s="149"/>
      <c r="J74" s="149"/>
      <c r="K74" s="149"/>
      <c r="L74" s="18"/>
      <c r="M74" s="149"/>
      <c r="N74" s="18"/>
      <c r="O74" s="18">
        <f t="shared" si="5"/>
        <v>0</v>
      </c>
      <c r="P74" s="18">
        <f t="shared" si="6"/>
        <v>0</v>
      </c>
      <c r="Q74" s="18">
        <f t="shared" si="7"/>
        <v>0</v>
      </c>
      <c r="R74" s="13" t="s">
        <v>30</v>
      </c>
      <c r="S74" s="1" t="s">
        <v>78</v>
      </c>
      <c r="T74" s="4" t="s">
        <v>26</v>
      </c>
      <c r="U74" s="1" t="s">
        <v>80</v>
      </c>
      <c r="V74" s="116"/>
      <c r="W74" s="116"/>
      <c r="X74" s="116"/>
      <c r="Y74" s="149" t="e">
        <f>#REF!</f>
        <v>#REF!</v>
      </c>
      <c r="Z74" s="149" t="s">
        <v>5</v>
      </c>
      <c r="AA74" s="149" t="e">
        <f>#REF!</f>
        <v>#REF!</v>
      </c>
      <c r="AB74" s="18">
        <f t="shared" si="11"/>
        <v>0</v>
      </c>
      <c r="AC74" s="149">
        <f t="shared" si="13"/>
        <v>0</v>
      </c>
      <c r="AD74" s="9">
        <f t="shared" si="12"/>
        <v>0</v>
      </c>
      <c r="AE74" s="18">
        <f t="shared" si="8"/>
        <v>0</v>
      </c>
      <c r="AF74" s="18">
        <f t="shared" si="9"/>
        <v>0</v>
      </c>
      <c r="AG74" s="18">
        <f t="shared" si="10"/>
        <v>0</v>
      </c>
    </row>
    <row r="75" spans="1:33" s="31" customFormat="1" x14ac:dyDescent="0.2">
      <c r="A75" s="144"/>
      <c r="B75" s="2" t="s">
        <v>79</v>
      </c>
      <c r="C75" s="3" t="s">
        <v>26</v>
      </c>
      <c r="D75" s="2" t="s">
        <v>7</v>
      </c>
      <c r="E75" s="117"/>
      <c r="F75" s="117"/>
      <c r="G75" s="117"/>
      <c r="H75" s="117"/>
      <c r="I75" s="149"/>
      <c r="J75" s="149"/>
      <c r="K75" s="149"/>
      <c r="L75" s="18"/>
      <c r="M75" s="149"/>
      <c r="N75" s="18"/>
      <c r="O75" s="67">
        <f t="shared" si="5"/>
        <v>0</v>
      </c>
      <c r="P75" s="67">
        <f t="shared" si="6"/>
        <v>0</v>
      </c>
      <c r="Q75" s="67">
        <f t="shared" si="7"/>
        <v>0</v>
      </c>
      <c r="R75" s="8"/>
      <c r="S75" s="2" t="s">
        <v>8</v>
      </c>
      <c r="T75" s="3" t="s">
        <v>26</v>
      </c>
      <c r="U75" s="2" t="s">
        <v>79</v>
      </c>
      <c r="V75" s="117"/>
      <c r="W75" s="117"/>
      <c r="X75" s="117"/>
      <c r="Y75" s="84" t="e">
        <f>#REF!</f>
        <v>#REF!</v>
      </c>
      <c r="Z75" s="84" t="s">
        <v>5</v>
      </c>
      <c r="AA75" s="84" t="e">
        <f>#REF!</f>
        <v>#REF!</v>
      </c>
      <c r="AB75" s="67">
        <f t="shared" si="11"/>
        <v>0</v>
      </c>
      <c r="AC75" s="84">
        <f t="shared" si="13"/>
        <v>0</v>
      </c>
      <c r="AD75" s="10">
        <f t="shared" si="12"/>
        <v>0</v>
      </c>
      <c r="AE75" s="18">
        <f t="shared" si="8"/>
        <v>0</v>
      </c>
      <c r="AF75" s="18">
        <f t="shared" si="9"/>
        <v>0</v>
      </c>
      <c r="AG75" s="18">
        <f t="shared" si="10"/>
        <v>0</v>
      </c>
    </row>
    <row r="76" spans="1:33" s="31" customFormat="1" x14ac:dyDescent="0.2">
      <c r="A76" s="102">
        <v>6</v>
      </c>
      <c r="B76" s="5" t="s">
        <v>73</v>
      </c>
      <c r="C76" s="6" t="s">
        <v>26</v>
      </c>
      <c r="D76" s="5" t="s">
        <v>72</v>
      </c>
      <c r="E76" s="118"/>
      <c r="F76" s="116"/>
      <c r="G76" s="118"/>
      <c r="H76" s="118"/>
      <c r="I76" s="149"/>
      <c r="J76" s="149"/>
      <c r="K76" s="149"/>
      <c r="L76" s="18"/>
      <c r="M76" s="149"/>
      <c r="N76" s="18"/>
      <c r="O76" s="18">
        <f t="shared" si="5"/>
        <v>0</v>
      </c>
      <c r="P76" s="18">
        <f t="shared" si="6"/>
        <v>0</v>
      </c>
      <c r="Q76" s="18">
        <f t="shared" si="7"/>
        <v>0</v>
      </c>
      <c r="R76" s="102">
        <v>32</v>
      </c>
      <c r="S76" s="17" t="s">
        <v>6</v>
      </c>
      <c r="T76" s="6" t="s">
        <v>26</v>
      </c>
      <c r="U76" s="5" t="s">
        <v>74</v>
      </c>
      <c r="V76" s="118"/>
      <c r="W76" s="116"/>
      <c r="X76" s="118"/>
      <c r="Y76" s="149" t="e">
        <f>#REF!</f>
        <v>#REF!</v>
      </c>
      <c r="Z76" s="149" t="s">
        <v>5</v>
      </c>
      <c r="AA76" s="149" t="e">
        <f>#REF!</f>
        <v>#REF!</v>
      </c>
      <c r="AB76" s="18">
        <f t="shared" si="11"/>
        <v>0</v>
      </c>
      <c r="AC76" s="149">
        <f>AB76</f>
        <v>0</v>
      </c>
      <c r="AD76" s="9">
        <f t="shared" si="12"/>
        <v>0</v>
      </c>
      <c r="AE76" s="18">
        <f t="shared" si="8"/>
        <v>0</v>
      </c>
      <c r="AF76" s="18">
        <f t="shared" si="9"/>
        <v>0</v>
      </c>
      <c r="AG76" s="18">
        <f t="shared" si="10"/>
        <v>0</v>
      </c>
    </row>
    <row r="77" spans="1:33" s="31" customFormat="1" x14ac:dyDescent="0.2">
      <c r="A77" s="7"/>
      <c r="B77" s="15" t="s">
        <v>6</v>
      </c>
      <c r="C77" s="4" t="s">
        <v>26</v>
      </c>
      <c r="D77" s="1" t="s">
        <v>8</v>
      </c>
      <c r="E77" s="116"/>
      <c r="F77" s="116"/>
      <c r="G77" s="116"/>
      <c r="H77" s="116"/>
      <c r="I77" s="149"/>
      <c r="J77" s="149"/>
      <c r="K77" s="149"/>
      <c r="L77" s="18"/>
      <c r="M77" s="149"/>
      <c r="N77" s="18"/>
      <c r="O77" s="18">
        <f t="shared" si="5"/>
        <v>0</v>
      </c>
      <c r="P77" s="18">
        <f t="shared" si="6"/>
        <v>0</v>
      </c>
      <c r="Q77" s="18">
        <f t="shared" si="7"/>
        <v>0</v>
      </c>
      <c r="R77" s="130"/>
      <c r="S77" s="1" t="s">
        <v>76</v>
      </c>
      <c r="T77" s="4" t="s">
        <v>26</v>
      </c>
      <c r="U77" s="1" t="s">
        <v>72</v>
      </c>
      <c r="V77" s="116"/>
      <c r="W77" s="116"/>
      <c r="X77" s="116"/>
      <c r="Y77" s="149" t="e">
        <f>#REF!</f>
        <v>#REF!</v>
      </c>
      <c r="Z77" s="149" t="s">
        <v>5</v>
      </c>
      <c r="AA77" s="149" t="e">
        <f>#REF!</f>
        <v>#REF!</v>
      </c>
      <c r="AB77" s="18">
        <f t="shared" si="11"/>
        <v>0</v>
      </c>
      <c r="AC77" s="149">
        <f t="shared" si="13"/>
        <v>0</v>
      </c>
      <c r="AD77" s="9">
        <f t="shared" si="12"/>
        <v>0</v>
      </c>
      <c r="AE77" s="18">
        <f t="shared" si="8"/>
        <v>0</v>
      </c>
      <c r="AF77" s="18">
        <f t="shared" si="9"/>
        <v>0</v>
      </c>
      <c r="AG77" s="18">
        <f t="shared" si="10"/>
        <v>0</v>
      </c>
    </row>
    <row r="78" spans="1:33" s="31" customFormat="1" x14ac:dyDescent="0.2">
      <c r="A78" s="12"/>
      <c r="B78" s="1" t="s">
        <v>75</v>
      </c>
      <c r="C78" s="4" t="s">
        <v>26</v>
      </c>
      <c r="D78" s="1" t="s">
        <v>79</v>
      </c>
      <c r="E78" s="116"/>
      <c r="F78" s="116"/>
      <c r="G78" s="116"/>
      <c r="H78" s="116"/>
      <c r="I78" s="149"/>
      <c r="J78" s="149"/>
      <c r="K78" s="149"/>
      <c r="L78" s="18"/>
      <c r="M78" s="149"/>
      <c r="N78" s="18"/>
      <c r="O78" s="18">
        <f t="shared" si="5"/>
        <v>0</v>
      </c>
      <c r="P78" s="18">
        <f t="shared" si="6"/>
        <v>0</v>
      </c>
      <c r="Q78" s="18">
        <f t="shared" si="7"/>
        <v>0</v>
      </c>
      <c r="R78" s="127"/>
      <c r="S78" s="1" t="s">
        <v>77</v>
      </c>
      <c r="T78" s="4" t="s">
        <v>26</v>
      </c>
      <c r="U78" s="1" t="s">
        <v>75</v>
      </c>
      <c r="V78" s="116"/>
      <c r="W78" s="116"/>
      <c r="X78" s="116"/>
      <c r="Y78" s="149" t="e">
        <f>#REF!</f>
        <v>#REF!</v>
      </c>
      <c r="Z78" s="149" t="s">
        <v>5</v>
      </c>
      <c r="AA78" s="149" t="e">
        <f>#REF!</f>
        <v>#REF!</v>
      </c>
      <c r="AB78" s="18">
        <f t="shared" si="11"/>
        <v>0</v>
      </c>
      <c r="AC78" s="149">
        <f t="shared" si="13"/>
        <v>0</v>
      </c>
      <c r="AD78" s="9">
        <f t="shared" si="12"/>
        <v>0</v>
      </c>
      <c r="AE78" s="18">
        <f t="shared" si="8"/>
        <v>0</v>
      </c>
      <c r="AF78" s="18">
        <f t="shared" si="9"/>
        <v>0</v>
      </c>
      <c r="AG78" s="18">
        <f t="shared" si="10"/>
        <v>0</v>
      </c>
    </row>
    <row r="79" spans="1:33" s="31" customFormat="1" x14ac:dyDescent="0.2">
      <c r="A79" s="12" t="s">
        <v>27</v>
      </c>
      <c r="B79" s="1" t="s">
        <v>77</v>
      </c>
      <c r="C79" s="4" t="s">
        <v>26</v>
      </c>
      <c r="D79" s="1" t="s">
        <v>81</v>
      </c>
      <c r="E79" s="116"/>
      <c r="F79" s="116"/>
      <c r="G79" s="116"/>
      <c r="H79" s="116"/>
      <c r="I79" s="149"/>
      <c r="J79" s="149"/>
      <c r="K79" s="149"/>
      <c r="L79" s="18"/>
      <c r="M79" s="149"/>
      <c r="N79" s="18"/>
      <c r="O79" s="18">
        <f t="shared" si="5"/>
        <v>0</v>
      </c>
      <c r="P79" s="18">
        <f t="shared" si="6"/>
        <v>0</v>
      </c>
      <c r="Q79" s="18">
        <f t="shared" si="7"/>
        <v>0</v>
      </c>
      <c r="R79" s="131" t="s">
        <v>27</v>
      </c>
      <c r="S79" s="1" t="s">
        <v>7</v>
      </c>
      <c r="T79" s="4" t="s">
        <v>26</v>
      </c>
      <c r="U79" s="1" t="s">
        <v>78</v>
      </c>
      <c r="V79" s="116"/>
      <c r="W79" s="116"/>
      <c r="X79" s="116"/>
      <c r="Y79" s="149" t="e">
        <f>#REF!</f>
        <v>#REF!</v>
      </c>
      <c r="Z79" s="149" t="s">
        <v>5</v>
      </c>
      <c r="AA79" s="149" t="e">
        <f>#REF!</f>
        <v>#REF!</v>
      </c>
      <c r="AB79" s="18">
        <f t="shared" si="11"/>
        <v>0</v>
      </c>
      <c r="AC79" s="149">
        <f t="shared" si="13"/>
        <v>0</v>
      </c>
      <c r="AD79" s="9">
        <f t="shared" si="12"/>
        <v>0</v>
      </c>
      <c r="AE79" s="18">
        <f t="shared" si="8"/>
        <v>0</v>
      </c>
      <c r="AF79" s="18">
        <f t="shared" si="9"/>
        <v>0</v>
      </c>
      <c r="AG79" s="18">
        <f t="shared" si="10"/>
        <v>0</v>
      </c>
    </row>
    <row r="80" spans="1:33" s="31" customFormat="1" x14ac:dyDescent="0.2">
      <c r="A80" s="143">
        <v>28</v>
      </c>
      <c r="B80" s="1" t="s">
        <v>7</v>
      </c>
      <c r="C80" s="4" t="s">
        <v>26</v>
      </c>
      <c r="D80" s="1" t="s">
        <v>84</v>
      </c>
      <c r="E80" s="116"/>
      <c r="F80" s="116"/>
      <c r="G80" s="116"/>
      <c r="H80" s="116"/>
      <c r="I80" s="149"/>
      <c r="J80" s="149"/>
      <c r="K80" s="149"/>
      <c r="L80" s="18"/>
      <c r="M80" s="149"/>
      <c r="N80" s="18"/>
      <c r="O80" s="18">
        <f t="shared" si="5"/>
        <v>0</v>
      </c>
      <c r="P80" s="18">
        <f t="shared" si="6"/>
        <v>0</v>
      </c>
      <c r="Q80" s="18">
        <f t="shared" si="7"/>
        <v>0</v>
      </c>
      <c r="R80" s="143">
        <v>21</v>
      </c>
      <c r="S80" s="1" t="s">
        <v>81</v>
      </c>
      <c r="T80" s="4" t="s">
        <v>26</v>
      </c>
      <c r="U80" s="1" t="s">
        <v>8</v>
      </c>
      <c r="V80" s="116"/>
      <c r="W80" s="116"/>
      <c r="X80" s="116"/>
      <c r="Y80" s="149" t="e">
        <f>#REF!</f>
        <v>#REF!</v>
      </c>
      <c r="Z80" s="149" t="s">
        <v>5</v>
      </c>
      <c r="AA80" s="149" t="e">
        <f>#REF!</f>
        <v>#REF!</v>
      </c>
      <c r="AB80" s="18">
        <f t="shared" si="11"/>
        <v>0</v>
      </c>
      <c r="AC80" s="149">
        <f t="shared" si="13"/>
        <v>0</v>
      </c>
      <c r="AD80" s="9">
        <f t="shared" si="12"/>
        <v>0</v>
      </c>
      <c r="AE80" s="18">
        <f t="shared" si="8"/>
        <v>0</v>
      </c>
      <c r="AF80" s="18">
        <f t="shared" si="9"/>
        <v>0</v>
      </c>
      <c r="AG80" s="18">
        <f t="shared" si="10"/>
        <v>0</v>
      </c>
    </row>
    <row r="81" spans="1:33" s="31" customFormat="1" x14ac:dyDescent="0.2">
      <c r="A81" s="143" t="s">
        <v>85</v>
      </c>
      <c r="B81" s="1" t="s">
        <v>78</v>
      </c>
      <c r="C81" s="4" t="s">
        <v>26</v>
      </c>
      <c r="D81" s="1" t="s">
        <v>76</v>
      </c>
      <c r="E81" s="116"/>
      <c r="F81" s="116"/>
      <c r="G81" s="116"/>
      <c r="H81" s="116"/>
      <c r="I81" s="149"/>
      <c r="J81" s="149"/>
      <c r="K81" s="149"/>
      <c r="L81" s="18"/>
      <c r="M81" s="149"/>
      <c r="N81" s="18"/>
      <c r="O81" s="18">
        <f t="shared" si="5"/>
        <v>0</v>
      </c>
      <c r="P81" s="18">
        <f t="shared" si="6"/>
        <v>0</v>
      </c>
      <c r="Q81" s="18">
        <f t="shared" si="7"/>
        <v>0</v>
      </c>
      <c r="R81" s="13" t="s">
        <v>30</v>
      </c>
      <c r="S81" s="1" t="s">
        <v>79</v>
      </c>
      <c r="T81" s="4" t="s">
        <v>26</v>
      </c>
      <c r="U81" s="1" t="s">
        <v>73</v>
      </c>
      <c r="V81" s="116"/>
      <c r="W81" s="116"/>
      <c r="X81" s="116"/>
      <c r="Y81" s="149" t="e">
        <f>#REF!</f>
        <v>#REF!</v>
      </c>
      <c r="Z81" s="149" t="s">
        <v>5</v>
      </c>
      <c r="AA81" s="149" t="e">
        <f>#REF!</f>
        <v>#REF!</v>
      </c>
      <c r="AB81" s="18">
        <f t="shared" si="11"/>
        <v>0</v>
      </c>
      <c r="AC81" s="149">
        <f t="shared" si="13"/>
        <v>0</v>
      </c>
      <c r="AD81" s="9">
        <f t="shared" si="12"/>
        <v>0</v>
      </c>
      <c r="AE81" s="18">
        <f t="shared" si="8"/>
        <v>0</v>
      </c>
      <c r="AF81" s="18">
        <f t="shared" si="9"/>
        <v>0</v>
      </c>
      <c r="AG81" s="18">
        <f t="shared" si="10"/>
        <v>0</v>
      </c>
    </row>
    <row r="82" spans="1:33" s="31" customFormat="1" x14ac:dyDescent="0.2">
      <c r="A82" s="144"/>
      <c r="B82" s="2" t="s">
        <v>80</v>
      </c>
      <c r="C82" s="3" t="s">
        <v>26</v>
      </c>
      <c r="D82" s="2" t="s">
        <v>74</v>
      </c>
      <c r="E82" s="117"/>
      <c r="F82" s="117"/>
      <c r="G82" s="117"/>
      <c r="H82" s="117"/>
      <c r="I82" s="149"/>
      <c r="J82" s="149"/>
      <c r="K82" s="149"/>
      <c r="L82" s="18"/>
      <c r="M82" s="149"/>
      <c r="N82" s="18"/>
      <c r="O82" s="67">
        <f t="shared" si="5"/>
        <v>0</v>
      </c>
      <c r="P82" s="67">
        <f t="shared" si="6"/>
        <v>0</v>
      </c>
      <c r="Q82" s="67">
        <f t="shared" si="7"/>
        <v>0</v>
      </c>
      <c r="R82" s="8"/>
      <c r="S82" s="2" t="s">
        <v>80</v>
      </c>
      <c r="T82" s="3" t="s">
        <v>26</v>
      </c>
      <c r="U82" s="2" t="s">
        <v>84</v>
      </c>
      <c r="V82" s="117"/>
      <c r="W82" s="117"/>
      <c r="X82" s="117"/>
      <c r="Y82" s="84" t="e">
        <f>#REF!</f>
        <v>#REF!</v>
      </c>
      <c r="Z82" s="84" t="s">
        <v>5</v>
      </c>
      <c r="AA82" s="84" t="e">
        <f>#REF!</f>
        <v>#REF!</v>
      </c>
      <c r="AB82" s="67">
        <f t="shared" si="11"/>
        <v>0</v>
      </c>
      <c r="AC82" s="84">
        <f t="shared" si="13"/>
        <v>0</v>
      </c>
      <c r="AD82" s="10">
        <f t="shared" si="12"/>
        <v>0</v>
      </c>
      <c r="AE82" s="18">
        <f t="shared" si="8"/>
        <v>0</v>
      </c>
      <c r="AF82" s="18">
        <f t="shared" si="9"/>
        <v>0</v>
      </c>
      <c r="AG82" s="18">
        <f t="shared" si="10"/>
        <v>0</v>
      </c>
    </row>
    <row r="83" spans="1:33" s="31" customFormat="1" x14ac:dyDescent="0.2">
      <c r="A83" s="102">
        <v>7</v>
      </c>
      <c r="B83" s="5" t="s">
        <v>84</v>
      </c>
      <c r="C83" s="6" t="s">
        <v>26</v>
      </c>
      <c r="D83" s="5" t="s">
        <v>73</v>
      </c>
      <c r="E83" s="118"/>
      <c r="F83" s="116"/>
      <c r="G83" s="118"/>
      <c r="H83" s="118"/>
      <c r="I83" s="149"/>
      <c r="J83" s="149"/>
      <c r="K83" s="149"/>
      <c r="L83" s="18"/>
      <c r="M83" s="149"/>
      <c r="N83" s="18"/>
      <c r="O83" s="18">
        <f t="shared" si="5"/>
        <v>0</v>
      </c>
      <c r="P83" s="18">
        <f t="shared" si="6"/>
        <v>0</v>
      </c>
      <c r="Q83" s="18">
        <f t="shared" si="7"/>
        <v>0</v>
      </c>
      <c r="R83" s="102">
        <v>33</v>
      </c>
      <c r="S83" s="5" t="s">
        <v>84</v>
      </c>
      <c r="T83" s="6" t="s">
        <v>26</v>
      </c>
      <c r="U83" s="5" t="s">
        <v>8</v>
      </c>
      <c r="V83" s="118"/>
      <c r="W83" s="116"/>
      <c r="X83" s="118"/>
      <c r="Y83" s="149" t="e">
        <f>#REF!</f>
        <v>#REF!</v>
      </c>
      <c r="Z83" s="149" t="s">
        <v>5</v>
      </c>
      <c r="AA83" s="149" t="e">
        <f>#REF!</f>
        <v>#REF!</v>
      </c>
      <c r="AB83" s="18">
        <f t="shared" si="11"/>
        <v>0</v>
      </c>
      <c r="AC83" s="149">
        <f>AB83</f>
        <v>0</v>
      </c>
      <c r="AD83" s="9">
        <f t="shared" si="12"/>
        <v>0</v>
      </c>
      <c r="AE83" s="18">
        <f t="shared" si="8"/>
        <v>0</v>
      </c>
      <c r="AF83" s="18">
        <f t="shared" si="9"/>
        <v>0</v>
      </c>
      <c r="AG83" s="18">
        <f t="shared" si="10"/>
        <v>0</v>
      </c>
    </row>
    <row r="84" spans="1:33" s="31" customFormat="1" x14ac:dyDescent="0.2">
      <c r="A84" s="7"/>
      <c r="B84" s="1" t="s">
        <v>72</v>
      </c>
      <c r="C84" s="4" t="s">
        <v>26</v>
      </c>
      <c r="D84" s="1" t="s">
        <v>74</v>
      </c>
      <c r="E84" s="116"/>
      <c r="F84" s="116"/>
      <c r="G84" s="116"/>
      <c r="H84" s="116"/>
      <c r="I84" s="149"/>
      <c r="J84" s="149"/>
      <c r="K84" s="149"/>
      <c r="L84" s="18"/>
      <c r="M84" s="149"/>
      <c r="N84" s="18"/>
      <c r="O84" s="18">
        <f t="shared" si="5"/>
        <v>0</v>
      </c>
      <c r="P84" s="18">
        <f t="shared" si="6"/>
        <v>0</v>
      </c>
      <c r="Q84" s="18">
        <f t="shared" si="7"/>
        <v>0</v>
      </c>
      <c r="R84" s="130"/>
      <c r="S84" s="15" t="s">
        <v>6</v>
      </c>
      <c r="T84" s="4" t="s">
        <v>26</v>
      </c>
      <c r="U84" s="1" t="s">
        <v>73</v>
      </c>
      <c r="V84" s="116"/>
      <c r="W84" s="116"/>
      <c r="X84" s="116"/>
      <c r="Y84" s="149" t="e">
        <f>#REF!</f>
        <v>#REF!</v>
      </c>
      <c r="Z84" s="149" t="s">
        <v>5</v>
      </c>
      <c r="AA84" s="149" t="e">
        <f>#REF!</f>
        <v>#REF!</v>
      </c>
      <c r="AB84" s="18">
        <f t="shared" si="11"/>
        <v>0</v>
      </c>
      <c r="AC84" s="149">
        <f t="shared" si="13"/>
        <v>0</v>
      </c>
      <c r="AD84" s="9">
        <f t="shared" si="12"/>
        <v>0</v>
      </c>
      <c r="AE84" s="18">
        <f t="shared" si="8"/>
        <v>0</v>
      </c>
      <c r="AF84" s="18">
        <f t="shared" si="9"/>
        <v>0</v>
      </c>
      <c r="AG84" s="18">
        <f t="shared" si="10"/>
        <v>0</v>
      </c>
    </row>
    <row r="85" spans="1:33" s="31" customFormat="1" x14ac:dyDescent="0.2">
      <c r="A85" s="127"/>
      <c r="B85" s="1" t="s">
        <v>75</v>
      </c>
      <c r="C85" s="4" t="s">
        <v>26</v>
      </c>
      <c r="D85" s="1" t="s">
        <v>8</v>
      </c>
      <c r="E85" s="116"/>
      <c r="F85" s="116"/>
      <c r="G85" s="116"/>
      <c r="H85" s="116"/>
      <c r="I85" s="149"/>
      <c r="J85" s="149"/>
      <c r="K85" s="149"/>
      <c r="L85" s="18"/>
      <c r="M85" s="149"/>
      <c r="N85" s="18"/>
      <c r="O85" s="18">
        <f t="shared" si="5"/>
        <v>0</v>
      </c>
      <c r="P85" s="18">
        <f t="shared" si="6"/>
        <v>0</v>
      </c>
      <c r="Q85" s="18">
        <f t="shared" si="7"/>
        <v>0</v>
      </c>
      <c r="R85" s="127">
        <v>2024</v>
      </c>
      <c r="S85" s="1" t="s">
        <v>76</v>
      </c>
      <c r="T85" s="4" t="s">
        <v>26</v>
      </c>
      <c r="U85" s="1" t="s">
        <v>74</v>
      </c>
      <c r="V85" s="116"/>
      <c r="W85" s="116"/>
      <c r="X85" s="116"/>
      <c r="Y85" s="149" t="e">
        <f>#REF!</f>
        <v>#REF!</v>
      </c>
      <c r="Z85" s="149" t="s">
        <v>5</v>
      </c>
      <c r="AA85" s="149" t="e">
        <f>#REF!</f>
        <v>#REF!</v>
      </c>
      <c r="AB85" s="18">
        <f t="shared" si="11"/>
        <v>0</v>
      </c>
      <c r="AC85" s="149">
        <f t="shared" si="13"/>
        <v>0</v>
      </c>
      <c r="AD85" s="9">
        <f t="shared" si="12"/>
        <v>0</v>
      </c>
      <c r="AE85" s="18">
        <f t="shared" si="8"/>
        <v>0</v>
      </c>
      <c r="AF85" s="18">
        <f t="shared" si="9"/>
        <v>0</v>
      </c>
      <c r="AG85" s="18">
        <f t="shared" si="10"/>
        <v>0</v>
      </c>
    </row>
    <row r="86" spans="1:33" s="31" customFormat="1" x14ac:dyDescent="0.2">
      <c r="A86" s="12" t="s">
        <v>29</v>
      </c>
      <c r="B86" s="1" t="s">
        <v>76</v>
      </c>
      <c r="C86" s="4" t="s">
        <v>26</v>
      </c>
      <c r="D86" s="1" t="s">
        <v>80</v>
      </c>
      <c r="E86" s="116"/>
      <c r="F86" s="116"/>
      <c r="G86" s="116"/>
      <c r="H86" s="116"/>
      <c r="I86" s="149"/>
      <c r="J86" s="149"/>
      <c r="K86" s="149"/>
      <c r="L86" s="18"/>
      <c r="M86" s="149"/>
      <c r="N86" s="18"/>
      <c r="O86" s="18">
        <f t="shared" si="5"/>
        <v>0</v>
      </c>
      <c r="P86" s="18">
        <f t="shared" si="6"/>
        <v>0</v>
      </c>
      <c r="Q86" s="18">
        <f t="shared" si="7"/>
        <v>0</v>
      </c>
      <c r="R86" s="131" t="s">
        <v>145</v>
      </c>
      <c r="S86" s="1" t="s">
        <v>7</v>
      </c>
      <c r="T86" s="4" t="s">
        <v>26</v>
      </c>
      <c r="U86" s="1" t="s">
        <v>81</v>
      </c>
      <c r="V86" s="116"/>
      <c r="W86" s="116"/>
      <c r="X86" s="116"/>
      <c r="Y86" s="149" t="e">
        <f>#REF!</f>
        <v>#REF!</v>
      </c>
      <c r="Z86" s="149" t="s">
        <v>5</v>
      </c>
      <c r="AA86" s="149" t="e">
        <f>#REF!</f>
        <v>#REF!</v>
      </c>
      <c r="AB86" s="18">
        <f t="shared" si="11"/>
        <v>0</v>
      </c>
      <c r="AC86" s="149">
        <f t="shared" si="13"/>
        <v>0</v>
      </c>
      <c r="AD86" s="9">
        <f t="shared" si="12"/>
        <v>0</v>
      </c>
      <c r="AE86" s="18">
        <f t="shared" si="8"/>
        <v>0</v>
      </c>
      <c r="AF86" s="18">
        <f t="shared" si="9"/>
        <v>0</v>
      </c>
      <c r="AG86" s="18">
        <f t="shared" si="10"/>
        <v>0</v>
      </c>
    </row>
    <row r="87" spans="1:33" s="31" customFormat="1" x14ac:dyDescent="0.2">
      <c r="A87" s="143">
        <v>1</v>
      </c>
      <c r="B87" s="1" t="s">
        <v>7</v>
      </c>
      <c r="C87" s="4" t="s">
        <v>26</v>
      </c>
      <c r="D87" s="1" t="s">
        <v>78</v>
      </c>
      <c r="E87" s="116"/>
      <c r="F87" s="116"/>
      <c r="G87" s="116"/>
      <c r="H87" s="116"/>
      <c r="I87" s="149"/>
      <c r="J87" s="149"/>
      <c r="K87" s="149"/>
      <c r="L87" s="18"/>
      <c r="M87" s="149"/>
      <c r="N87" s="18"/>
      <c r="O87" s="18">
        <f t="shared" si="5"/>
        <v>0</v>
      </c>
      <c r="P87" s="18">
        <f t="shared" si="6"/>
        <v>0</v>
      </c>
      <c r="Q87" s="18">
        <f t="shared" si="7"/>
        <v>0</v>
      </c>
      <c r="R87" s="143">
        <v>23</v>
      </c>
      <c r="S87" s="1" t="s">
        <v>78</v>
      </c>
      <c r="T87" s="4" t="s">
        <v>26</v>
      </c>
      <c r="U87" s="1" t="s">
        <v>72</v>
      </c>
      <c r="V87" s="116"/>
      <c r="W87" s="116"/>
      <c r="X87" s="116"/>
      <c r="Y87" s="149" t="e">
        <f>#REF!</f>
        <v>#REF!</v>
      </c>
      <c r="Z87" s="149" t="s">
        <v>5</v>
      </c>
      <c r="AA87" s="149" t="e">
        <f>#REF!</f>
        <v>#REF!</v>
      </c>
      <c r="AB87" s="18">
        <f t="shared" si="11"/>
        <v>0</v>
      </c>
      <c r="AC87" s="149">
        <f t="shared" si="13"/>
        <v>0</v>
      </c>
      <c r="AD87" s="9">
        <f t="shared" si="12"/>
        <v>0</v>
      </c>
      <c r="AE87" s="18">
        <f t="shared" si="8"/>
        <v>0</v>
      </c>
      <c r="AF87" s="18">
        <f t="shared" si="9"/>
        <v>0</v>
      </c>
      <c r="AG87" s="18">
        <f t="shared" si="10"/>
        <v>0</v>
      </c>
    </row>
    <row r="88" spans="1:33" s="31" customFormat="1" x14ac:dyDescent="0.2">
      <c r="A88" s="143" t="s">
        <v>31</v>
      </c>
      <c r="B88" s="1" t="s">
        <v>81</v>
      </c>
      <c r="C88" s="4" t="s">
        <v>26</v>
      </c>
      <c r="D88" s="15" t="s">
        <v>6</v>
      </c>
      <c r="E88" s="116"/>
      <c r="F88" s="116"/>
      <c r="G88" s="116"/>
      <c r="H88" s="116"/>
      <c r="I88" s="149"/>
      <c r="J88" s="149"/>
      <c r="K88" s="149"/>
      <c r="L88" s="148"/>
      <c r="M88" s="149"/>
      <c r="N88" s="18"/>
      <c r="O88" s="18">
        <f t="shared" si="5"/>
        <v>0</v>
      </c>
      <c r="P88" s="18">
        <f t="shared" si="6"/>
        <v>0</v>
      </c>
      <c r="Q88" s="18">
        <f t="shared" si="7"/>
        <v>0</v>
      </c>
      <c r="R88" s="13" t="s">
        <v>30</v>
      </c>
      <c r="S88" s="1" t="s">
        <v>79</v>
      </c>
      <c r="T88" s="4" t="s">
        <v>26</v>
      </c>
      <c r="U88" s="1" t="s">
        <v>77</v>
      </c>
      <c r="V88" s="116"/>
      <c r="W88" s="116"/>
      <c r="X88" s="116"/>
      <c r="Y88" s="149" t="e">
        <f>#REF!</f>
        <v>#REF!</v>
      </c>
      <c r="Z88" s="149" t="s">
        <v>5</v>
      </c>
      <c r="AA88" s="149" t="e">
        <f>#REF!</f>
        <v>#REF!</v>
      </c>
      <c r="AB88" s="18">
        <f t="shared" si="11"/>
        <v>0</v>
      </c>
      <c r="AC88" s="149">
        <f t="shared" si="13"/>
        <v>0</v>
      </c>
      <c r="AD88" s="9">
        <f t="shared" si="12"/>
        <v>0</v>
      </c>
      <c r="AE88" s="18">
        <f t="shared" si="8"/>
        <v>0</v>
      </c>
      <c r="AF88" s="18">
        <f t="shared" si="9"/>
        <v>0</v>
      </c>
      <c r="AG88" s="18">
        <f t="shared" si="10"/>
        <v>0</v>
      </c>
    </row>
    <row r="89" spans="1:33" s="31" customFormat="1" x14ac:dyDescent="0.2">
      <c r="A89" s="144"/>
      <c r="B89" s="2" t="s">
        <v>79</v>
      </c>
      <c r="C89" s="3" t="s">
        <v>26</v>
      </c>
      <c r="D89" s="2" t="s">
        <v>77</v>
      </c>
      <c r="E89" s="117"/>
      <c r="F89" s="117"/>
      <c r="G89" s="117"/>
      <c r="H89" s="117"/>
      <c r="I89" s="149"/>
      <c r="J89" s="149"/>
      <c r="K89" s="149"/>
      <c r="L89" s="18"/>
      <c r="M89" s="149"/>
      <c r="N89" s="18"/>
      <c r="O89" s="67">
        <f t="shared" si="5"/>
        <v>0</v>
      </c>
      <c r="P89" s="67">
        <f t="shared" si="6"/>
        <v>0</v>
      </c>
      <c r="Q89" s="67">
        <f t="shared" si="7"/>
        <v>0</v>
      </c>
      <c r="R89" s="8"/>
      <c r="S89" s="2" t="s">
        <v>80</v>
      </c>
      <c r="T89" s="3" t="s">
        <v>26</v>
      </c>
      <c r="U89" s="2" t="s">
        <v>75</v>
      </c>
      <c r="V89" s="117"/>
      <c r="W89" s="117"/>
      <c r="X89" s="117"/>
      <c r="Y89" s="84" t="e">
        <f>#REF!</f>
        <v>#REF!</v>
      </c>
      <c r="Z89" s="84" t="s">
        <v>5</v>
      </c>
      <c r="AA89" s="84" t="e">
        <f>#REF!</f>
        <v>#REF!</v>
      </c>
      <c r="AB89" s="67">
        <f t="shared" si="11"/>
        <v>0</v>
      </c>
      <c r="AC89" s="84">
        <f t="shared" si="13"/>
        <v>0</v>
      </c>
      <c r="AD89" s="10">
        <f t="shared" si="12"/>
        <v>0</v>
      </c>
      <c r="AE89" s="18">
        <f t="shared" si="8"/>
        <v>0</v>
      </c>
      <c r="AF89" s="18">
        <f t="shared" si="9"/>
        <v>0</v>
      </c>
      <c r="AG89" s="18">
        <f t="shared" si="10"/>
        <v>0</v>
      </c>
    </row>
    <row r="90" spans="1:33" s="31" customFormat="1" x14ac:dyDescent="0.2">
      <c r="A90" s="102">
        <v>8</v>
      </c>
      <c r="B90" s="5" t="s">
        <v>84</v>
      </c>
      <c r="C90" s="6" t="s">
        <v>26</v>
      </c>
      <c r="D90" s="5" t="s">
        <v>76</v>
      </c>
      <c r="E90" s="118"/>
      <c r="F90" s="116"/>
      <c r="G90" s="118"/>
      <c r="H90" s="118"/>
      <c r="I90" s="149"/>
      <c r="J90" s="149"/>
      <c r="K90" s="149"/>
      <c r="L90" s="18"/>
      <c r="M90" s="149"/>
      <c r="N90" s="18"/>
      <c r="O90" s="18">
        <f t="shared" si="5"/>
        <v>0</v>
      </c>
      <c r="P90" s="18">
        <f t="shared" si="6"/>
        <v>0</v>
      </c>
      <c r="Q90" s="18">
        <f t="shared" si="7"/>
        <v>0</v>
      </c>
      <c r="R90" s="102">
        <v>34</v>
      </c>
      <c r="S90" s="5" t="s">
        <v>72</v>
      </c>
      <c r="T90" s="6" t="s">
        <v>26</v>
      </c>
      <c r="U90" s="5" t="s">
        <v>7</v>
      </c>
      <c r="V90" s="118"/>
      <c r="W90" s="116"/>
      <c r="X90" s="118"/>
      <c r="Y90" s="149" t="e">
        <f>#REF!</f>
        <v>#REF!</v>
      </c>
      <c r="Z90" s="149" t="s">
        <v>5</v>
      </c>
      <c r="AA90" s="149" t="e">
        <f>#REF!</f>
        <v>#REF!</v>
      </c>
      <c r="AB90" s="18">
        <f t="shared" si="11"/>
        <v>0</v>
      </c>
      <c r="AC90" s="149">
        <f>AB90</f>
        <v>0</v>
      </c>
      <c r="AD90" s="9">
        <f t="shared" si="12"/>
        <v>0</v>
      </c>
      <c r="AE90" s="18">
        <f t="shared" si="8"/>
        <v>0</v>
      </c>
      <c r="AF90" s="18">
        <f t="shared" si="9"/>
        <v>0</v>
      </c>
      <c r="AG90" s="18">
        <f t="shared" si="10"/>
        <v>0</v>
      </c>
    </row>
    <row r="91" spans="1:33" s="31" customFormat="1" x14ac:dyDescent="0.2">
      <c r="A91" s="7"/>
      <c r="B91" s="1" t="s">
        <v>73</v>
      </c>
      <c r="C91" s="4" t="s">
        <v>26</v>
      </c>
      <c r="D91" s="1" t="s">
        <v>75</v>
      </c>
      <c r="E91" s="116"/>
      <c r="F91" s="116"/>
      <c r="G91" s="116"/>
      <c r="H91" s="116"/>
      <c r="I91" s="149"/>
      <c r="J91" s="149"/>
      <c r="K91" s="149"/>
      <c r="L91" s="18"/>
      <c r="M91" s="149"/>
      <c r="N91" s="18"/>
      <c r="O91" s="18">
        <f t="shared" si="5"/>
        <v>0</v>
      </c>
      <c r="P91" s="18">
        <f t="shared" si="6"/>
        <v>0</v>
      </c>
      <c r="Q91" s="18">
        <f t="shared" si="7"/>
        <v>0</v>
      </c>
      <c r="R91" s="130"/>
      <c r="S91" s="1" t="s">
        <v>73</v>
      </c>
      <c r="T91" s="4" t="s">
        <v>26</v>
      </c>
      <c r="U91" s="1" t="s">
        <v>78</v>
      </c>
      <c r="V91" s="116"/>
      <c r="W91" s="116"/>
      <c r="X91" s="116"/>
      <c r="Y91" s="149" t="e">
        <f>#REF!</f>
        <v>#REF!</v>
      </c>
      <c r="Z91" s="149" t="s">
        <v>5</v>
      </c>
      <c r="AA91" s="149" t="e">
        <f>#REF!</f>
        <v>#REF!</v>
      </c>
      <c r="AB91" s="18">
        <f t="shared" si="11"/>
        <v>0</v>
      </c>
      <c r="AC91" s="149">
        <f t="shared" si="13"/>
        <v>0</v>
      </c>
      <c r="AD91" s="9">
        <f t="shared" si="12"/>
        <v>0</v>
      </c>
      <c r="AE91" s="18">
        <f t="shared" si="8"/>
        <v>0</v>
      </c>
      <c r="AF91" s="18">
        <f t="shared" si="9"/>
        <v>0</v>
      </c>
      <c r="AG91" s="18">
        <f t="shared" si="10"/>
        <v>0</v>
      </c>
    </row>
    <row r="92" spans="1:33" s="31" customFormat="1" x14ac:dyDescent="0.2">
      <c r="A92" s="12"/>
      <c r="B92" s="15" t="s">
        <v>6</v>
      </c>
      <c r="C92" s="4" t="s">
        <v>26</v>
      </c>
      <c r="D92" s="1" t="s">
        <v>78</v>
      </c>
      <c r="E92" s="116"/>
      <c r="F92" s="116"/>
      <c r="G92" s="116"/>
      <c r="H92" s="116"/>
      <c r="I92" s="149"/>
      <c r="J92" s="149"/>
      <c r="K92" s="149"/>
      <c r="L92" s="18"/>
      <c r="M92" s="149"/>
      <c r="N92" s="18"/>
      <c r="O92" s="18">
        <f t="shared" si="5"/>
        <v>0</v>
      </c>
      <c r="P92" s="18">
        <f t="shared" si="6"/>
        <v>0</v>
      </c>
      <c r="Q92" s="18">
        <f t="shared" si="7"/>
        <v>0</v>
      </c>
      <c r="R92" s="127">
        <v>2025</v>
      </c>
      <c r="S92" s="128" t="s">
        <v>124</v>
      </c>
      <c r="T92" s="4" t="s">
        <v>26</v>
      </c>
      <c r="U92" s="1" t="s">
        <v>84</v>
      </c>
      <c r="V92" s="116"/>
      <c r="W92" s="116"/>
      <c r="X92" s="116"/>
      <c r="Y92" s="149" t="e">
        <f>#REF!</f>
        <v>#REF!</v>
      </c>
      <c r="Z92" s="149" t="s">
        <v>5</v>
      </c>
      <c r="AA92" s="149" t="e">
        <f>#REF!</f>
        <v>#REF!</v>
      </c>
      <c r="AB92" s="18">
        <f t="shared" si="11"/>
        <v>0</v>
      </c>
      <c r="AC92" s="149">
        <f t="shared" si="13"/>
        <v>0</v>
      </c>
      <c r="AD92" s="9">
        <f t="shared" si="12"/>
        <v>0</v>
      </c>
      <c r="AE92" s="18">
        <f t="shared" si="8"/>
        <v>0</v>
      </c>
      <c r="AF92" s="18">
        <f t="shared" si="9"/>
        <v>0</v>
      </c>
      <c r="AG92" s="18">
        <f t="shared" si="10"/>
        <v>0</v>
      </c>
    </row>
    <row r="93" spans="1:33" s="31" customFormat="1" x14ac:dyDescent="0.2">
      <c r="A93" s="12" t="s">
        <v>38</v>
      </c>
      <c r="B93" s="128" t="s">
        <v>94</v>
      </c>
      <c r="C93" s="4" t="s">
        <v>26</v>
      </c>
      <c r="D93" s="1" t="s">
        <v>79</v>
      </c>
      <c r="E93" s="116"/>
      <c r="F93" s="116"/>
      <c r="G93" s="116"/>
      <c r="H93" s="116"/>
      <c r="I93" s="149"/>
      <c r="J93" s="149"/>
      <c r="K93" s="149"/>
      <c r="L93" s="18"/>
      <c r="M93" s="149"/>
      <c r="N93" s="18"/>
      <c r="O93" s="18">
        <f t="shared" si="5"/>
        <v>0</v>
      </c>
      <c r="P93" s="18">
        <f t="shared" si="6"/>
        <v>0</v>
      </c>
      <c r="Q93" s="18">
        <f t="shared" si="7"/>
        <v>0</v>
      </c>
      <c r="R93" s="131" t="s">
        <v>143</v>
      </c>
      <c r="S93" s="128" t="s">
        <v>125</v>
      </c>
      <c r="T93" s="4" t="s">
        <v>26</v>
      </c>
      <c r="U93" s="1" t="s">
        <v>79</v>
      </c>
      <c r="V93" s="116"/>
      <c r="W93" s="116"/>
      <c r="X93" s="116"/>
      <c r="Y93" s="149" t="e">
        <f>#REF!</f>
        <v>#REF!</v>
      </c>
      <c r="Z93" s="149" t="s">
        <v>5</v>
      </c>
      <c r="AA93" s="149" t="e">
        <f>#REF!</f>
        <v>#REF!</v>
      </c>
      <c r="AB93" s="18">
        <f t="shared" si="11"/>
        <v>0</v>
      </c>
      <c r="AC93" s="149">
        <f t="shared" si="13"/>
        <v>0</v>
      </c>
      <c r="AD93" s="9">
        <f t="shared" si="12"/>
        <v>0</v>
      </c>
      <c r="AE93" s="18">
        <f t="shared" si="8"/>
        <v>0</v>
      </c>
      <c r="AF93" s="18">
        <f t="shared" si="9"/>
        <v>0</v>
      </c>
      <c r="AG93" s="18">
        <f t="shared" si="10"/>
        <v>0</v>
      </c>
    </row>
    <row r="94" spans="1:33" s="31" customFormat="1" x14ac:dyDescent="0.2">
      <c r="A94" s="143">
        <v>4</v>
      </c>
      <c r="B94" s="1" t="s">
        <v>77</v>
      </c>
      <c r="C94" s="4" t="s">
        <v>26</v>
      </c>
      <c r="D94" s="1" t="s">
        <v>7</v>
      </c>
      <c r="E94" s="116"/>
      <c r="F94" s="116"/>
      <c r="G94" s="116"/>
      <c r="H94" s="116"/>
      <c r="I94" s="149"/>
      <c r="J94" s="149"/>
      <c r="K94" s="149"/>
      <c r="L94" s="18"/>
      <c r="M94" s="149"/>
      <c r="N94" s="18"/>
      <c r="O94" s="18">
        <f t="shared" si="5"/>
        <v>0</v>
      </c>
      <c r="P94" s="18">
        <f t="shared" si="6"/>
        <v>0</v>
      </c>
      <c r="Q94" s="18">
        <f t="shared" si="7"/>
        <v>0</v>
      </c>
      <c r="R94" s="143">
        <v>2</v>
      </c>
      <c r="S94" s="1" t="s">
        <v>77</v>
      </c>
      <c r="T94" s="4" t="s">
        <v>26</v>
      </c>
      <c r="U94" s="1" t="s">
        <v>80</v>
      </c>
      <c r="V94" s="116"/>
      <c r="W94" s="116"/>
      <c r="X94" s="116"/>
      <c r="Y94" s="149" t="e">
        <f>#REF!</f>
        <v>#REF!</v>
      </c>
      <c r="Z94" s="149" t="s">
        <v>5</v>
      </c>
      <c r="AA94" s="149" t="e">
        <f>#REF!</f>
        <v>#REF!</v>
      </c>
      <c r="AB94" s="18">
        <f t="shared" si="11"/>
        <v>0</v>
      </c>
      <c r="AC94" s="149">
        <f t="shared" si="13"/>
        <v>0</v>
      </c>
      <c r="AD94" s="9">
        <f t="shared" si="12"/>
        <v>0</v>
      </c>
      <c r="AE94" s="18">
        <f t="shared" si="8"/>
        <v>0</v>
      </c>
      <c r="AF94" s="18">
        <f t="shared" si="9"/>
        <v>0</v>
      </c>
      <c r="AG94" s="18">
        <f t="shared" si="10"/>
        <v>0</v>
      </c>
    </row>
    <row r="95" spans="1:33" s="31" customFormat="1" x14ac:dyDescent="0.2">
      <c r="A95" s="143" t="s">
        <v>31</v>
      </c>
      <c r="B95" s="1" t="s">
        <v>81</v>
      </c>
      <c r="C95" s="4" t="s">
        <v>26</v>
      </c>
      <c r="D95" s="1" t="s">
        <v>80</v>
      </c>
      <c r="E95" s="116"/>
      <c r="F95" s="116"/>
      <c r="G95" s="116"/>
      <c r="H95" s="116"/>
      <c r="I95" s="149"/>
      <c r="J95" s="149"/>
      <c r="K95" s="149"/>
      <c r="L95" s="18"/>
      <c r="M95" s="149"/>
      <c r="N95" s="18"/>
      <c r="O95" s="18">
        <f t="shared" si="5"/>
        <v>0</v>
      </c>
      <c r="P95" s="18">
        <f t="shared" si="6"/>
        <v>0</v>
      </c>
      <c r="Q95" s="18">
        <f t="shared" si="7"/>
        <v>0</v>
      </c>
      <c r="R95" s="13" t="s">
        <v>36</v>
      </c>
      <c r="S95" s="1" t="s">
        <v>81</v>
      </c>
      <c r="T95" s="4" t="s">
        <v>26</v>
      </c>
      <c r="U95" s="1" t="s">
        <v>76</v>
      </c>
      <c r="V95" s="116"/>
      <c r="W95" s="116"/>
      <c r="X95" s="116"/>
      <c r="Y95" s="149" t="e">
        <f>#REF!</f>
        <v>#REF!</v>
      </c>
      <c r="Z95" s="149" t="s">
        <v>5</v>
      </c>
      <c r="AA95" s="149" t="e">
        <f>#REF!</f>
        <v>#REF!</v>
      </c>
      <c r="AB95" s="148">
        <f t="shared" si="11"/>
        <v>0</v>
      </c>
      <c r="AC95" s="149">
        <f t="shared" si="13"/>
        <v>0</v>
      </c>
      <c r="AD95" s="9">
        <f t="shared" si="12"/>
        <v>0</v>
      </c>
      <c r="AE95" s="18">
        <f t="shared" si="8"/>
        <v>0</v>
      </c>
      <c r="AF95" s="18">
        <f t="shared" si="9"/>
        <v>0</v>
      </c>
      <c r="AG95" s="18">
        <f t="shared" si="10"/>
        <v>0</v>
      </c>
    </row>
    <row r="96" spans="1:33" s="31" customFormat="1" x14ac:dyDescent="0.2">
      <c r="A96" s="144"/>
      <c r="B96" s="128" t="s">
        <v>95</v>
      </c>
      <c r="C96" s="3" t="s">
        <v>26</v>
      </c>
      <c r="D96" s="2" t="s">
        <v>72</v>
      </c>
      <c r="E96" s="117"/>
      <c r="F96" s="117"/>
      <c r="G96" s="117"/>
      <c r="H96" s="117"/>
      <c r="I96" s="149"/>
      <c r="J96" s="149"/>
      <c r="K96" s="149"/>
      <c r="L96" s="18"/>
      <c r="M96" s="149"/>
      <c r="N96" s="18"/>
      <c r="O96" s="67">
        <f t="shared" si="5"/>
        <v>0</v>
      </c>
      <c r="P96" s="67">
        <f t="shared" si="6"/>
        <v>0</v>
      </c>
      <c r="Q96" s="67">
        <f t="shared" si="7"/>
        <v>0</v>
      </c>
      <c r="R96" s="8"/>
      <c r="S96" s="2" t="s">
        <v>8</v>
      </c>
      <c r="T96" s="3" t="s">
        <v>26</v>
      </c>
      <c r="U96" s="16" t="s">
        <v>6</v>
      </c>
      <c r="V96" s="117"/>
      <c r="W96" s="117"/>
      <c r="X96" s="117"/>
      <c r="Y96" s="84" t="e">
        <f>#REF!</f>
        <v>#REF!</v>
      </c>
      <c r="Z96" s="84" t="s">
        <v>5</v>
      </c>
      <c r="AA96" s="84" t="e">
        <f>#REF!</f>
        <v>#REF!</v>
      </c>
      <c r="AB96" s="67">
        <f t="shared" si="11"/>
        <v>0</v>
      </c>
      <c r="AC96" s="84">
        <f t="shared" si="13"/>
        <v>0</v>
      </c>
      <c r="AD96" s="10">
        <f t="shared" si="12"/>
        <v>0</v>
      </c>
      <c r="AE96" s="18">
        <f t="shared" si="8"/>
        <v>0</v>
      </c>
      <c r="AF96" s="18">
        <f t="shared" si="9"/>
        <v>0</v>
      </c>
      <c r="AG96" s="18">
        <f t="shared" si="10"/>
        <v>0</v>
      </c>
    </row>
    <row r="97" spans="1:33" s="31" customFormat="1" x14ac:dyDescent="0.2">
      <c r="A97" s="102">
        <v>9</v>
      </c>
      <c r="B97" s="128" t="s">
        <v>96</v>
      </c>
      <c r="C97" s="6" t="s">
        <v>26</v>
      </c>
      <c r="D97" s="5" t="s">
        <v>84</v>
      </c>
      <c r="E97" s="118"/>
      <c r="F97" s="116"/>
      <c r="G97" s="118"/>
      <c r="H97" s="118"/>
      <c r="I97" s="149"/>
      <c r="J97" s="149"/>
      <c r="K97" s="149"/>
      <c r="L97" s="18"/>
      <c r="M97" s="149"/>
      <c r="N97" s="18"/>
      <c r="O97" s="18">
        <f t="shared" si="5"/>
        <v>0</v>
      </c>
      <c r="P97" s="18">
        <f t="shared" si="6"/>
        <v>0</v>
      </c>
      <c r="Q97" s="18">
        <f t="shared" si="7"/>
        <v>0</v>
      </c>
      <c r="R97" s="102">
        <v>35</v>
      </c>
      <c r="S97" s="128" t="s">
        <v>126</v>
      </c>
      <c r="T97" s="6" t="s">
        <v>26</v>
      </c>
      <c r="U97" s="5" t="s">
        <v>72</v>
      </c>
      <c r="V97" s="118"/>
      <c r="W97" s="116"/>
      <c r="X97" s="118"/>
      <c r="Y97" s="149" t="e">
        <f>#REF!</f>
        <v>#REF!</v>
      </c>
      <c r="Z97" s="149" t="s">
        <v>5</v>
      </c>
      <c r="AA97" s="149" t="e">
        <f>#REF!</f>
        <v>#REF!</v>
      </c>
      <c r="AB97" s="18">
        <f t="shared" si="11"/>
        <v>0</v>
      </c>
      <c r="AC97" s="149">
        <f>AB97</f>
        <v>0</v>
      </c>
      <c r="AD97" s="9">
        <f t="shared" si="12"/>
        <v>0</v>
      </c>
      <c r="AE97" s="18">
        <f t="shared" si="8"/>
        <v>0</v>
      </c>
      <c r="AF97" s="18">
        <f t="shared" si="9"/>
        <v>0</v>
      </c>
      <c r="AG97" s="18">
        <f t="shared" si="10"/>
        <v>0</v>
      </c>
    </row>
    <row r="98" spans="1:33" s="31" customFormat="1" x14ac:dyDescent="0.2">
      <c r="A98" s="7"/>
      <c r="B98" s="1" t="s">
        <v>75</v>
      </c>
      <c r="C98" s="4" t="s">
        <v>26</v>
      </c>
      <c r="D98" s="1" t="s">
        <v>74</v>
      </c>
      <c r="E98" s="116"/>
      <c r="F98" s="116"/>
      <c r="G98" s="116"/>
      <c r="H98" s="116"/>
      <c r="I98" s="149"/>
      <c r="J98" s="149"/>
      <c r="K98" s="149"/>
      <c r="L98" s="18"/>
      <c r="M98" s="149"/>
      <c r="N98" s="18"/>
      <c r="O98" s="18">
        <f t="shared" si="5"/>
        <v>0</v>
      </c>
      <c r="P98" s="18">
        <f t="shared" si="6"/>
        <v>0</v>
      </c>
      <c r="Q98" s="18">
        <f t="shared" si="7"/>
        <v>0</v>
      </c>
      <c r="R98" s="130"/>
      <c r="S98" s="15" t="s">
        <v>6</v>
      </c>
      <c r="T98" s="4" t="s">
        <v>26</v>
      </c>
      <c r="U98" s="1" t="s">
        <v>77</v>
      </c>
      <c r="V98" s="116"/>
      <c r="W98" s="116"/>
      <c r="X98" s="116"/>
      <c r="Y98" s="149" t="e">
        <f>#REF!</f>
        <v>#REF!</v>
      </c>
      <c r="Z98" s="149" t="s">
        <v>5</v>
      </c>
      <c r="AA98" s="149" t="e">
        <f>#REF!</f>
        <v>#REF!</v>
      </c>
      <c r="AB98" s="148">
        <f t="shared" si="11"/>
        <v>0</v>
      </c>
      <c r="AC98" s="149">
        <f t="shared" si="13"/>
        <v>0</v>
      </c>
      <c r="AD98" s="9">
        <f t="shared" si="12"/>
        <v>0</v>
      </c>
      <c r="AE98" s="18">
        <f t="shared" si="8"/>
        <v>0</v>
      </c>
      <c r="AF98" s="18">
        <f t="shared" si="9"/>
        <v>0</v>
      </c>
      <c r="AG98" s="18">
        <f t="shared" si="10"/>
        <v>0</v>
      </c>
    </row>
    <row r="99" spans="1:33" s="31" customFormat="1" x14ac:dyDescent="0.2">
      <c r="A99" s="12"/>
      <c r="B99" s="1" t="s">
        <v>76</v>
      </c>
      <c r="C99" s="4" t="s">
        <v>26</v>
      </c>
      <c r="D99" s="1" t="s">
        <v>8</v>
      </c>
      <c r="E99" s="116"/>
      <c r="F99" s="116"/>
      <c r="G99" s="116"/>
      <c r="H99" s="116"/>
      <c r="I99" s="149"/>
      <c r="J99" s="149"/>
      <c r="K99" s="149"/>
      <c r="L99" s="18"/>
      <c r="M99" s="149"/>
      <c r="N99" s="18"/>
      <c r="O99" s="18">
        <f t="shared" si="5"/>
        <v>0</v>
      </c>
      <c r="P99" s="18">
        <f t="shared" si="6"/>
        <v>0</v>
      </c>
      <c r="Q99" s="18">
        <f t="shared" si="7"/>
        <v>0</v>
      </c>
      <c r="R99" s="127"/>
      <c r="S99" s="1" t="s">
        <v>76</v>
      </c>
      <c r="T99" s="4" t="s">
        <v>26</v>
      </c>
      <c r="U99" s="1" t="s">
        <v>73</v>
      </c>
      <c r="V99" s="116"/>
      <c r="W99" s="116"/>
      <c r="X99" s="116"/>
      <c r="Y99" s="149" t="e">
        <f>#REF!</f>
        <v>#REF!</v>
      </c>
      <c r="Z99" s="149" t="s">
        <v>5</v>
      </c>
      <c r="AA99" s="149" t="e">
        <f>#REF!</f>
        <v>#REF!</v>
      </c>
      <c r="AB99" s="18">
        <f t="shared" si="11"/>
        <v>0</v>
      </c>
      <c r="AC99" s="149">
        <f t="shared" si="13"/>
        <v>0</v>
      </c>
      <c r="AD99" s="9">
        <f t="shared" si="12"/>
        <v>0</v>
      </c>
      <c r="AE99" s="18">
        <f t="shared" si="8"/>
        <v>0</v>
      </c>
      <c r="AF99" s="18">
        <f t="shared" si="9"/>
        <v>0</v>
      </c>
      <c r="AG99" s="18">
        <f t="shared" si="10"/>
        <v>0</v>
      </c>
    </row>
    <row r="100" spans="1:33" s="31" customFormat="1" x14ac:dyDescent="0.2">
      <c r="A100" s="12" t="s">
        <v>27</v>
      </c>
      <c r="B100" s="1" t="s">
        <v>7</v>
      </c>
      <c r="C100" s="4" t="s">
        <v>26</v>
      </c>
      <c r="D100" s="15" t="s">
        <v>6</v>
      </c>
      <c r="E100" s="116"/>
      <c r="F100" s="116"/>
      <c r="G100" s="116"/>
      <c r="H100" s="116"/>
      <c r="I100" s="149"/>
      <c r="J100" s="149"/>
      <c r="K100" s="149"/>
      <c r="L100" s="18"/>
      <c r="M100" s="149"/>
      <c r="N100" s="18"/>
      <c r="O100" s="18">
        <f t="shared" ref="O100:O163" si="14">IF(AND(ISNUMBER(E100),ISNUMBER(H100)),1,0)</f>
        <v>0</v>
      </c>
      <c r="P100" s="18">
        <f t="shared" ref="P100:P163" si="15">IF(AND(ISNUMBER(E100),ISNUMBER(H100)),IF(E100=H100,1,IF(E100&gt;H100,2,0)),0)</f>
        <v>0</v>
      </c>
      <c r="Q100" s="18">
        <f t="shared" ref="Q100:Q163" si="16">IF(AND(ISNUMBER(E100),ISNUMBER(H100)),IF(E100=H100,1,IF(H100&gt;E100,2,0)),0)</f>
        <v>0</v>
      </c>
      <c r="R100" s="131" t="s">
        <v>27</v>
      </c>
      <c r="S100" s="1" t="s">
        <v>7</v>
      </c>
      <c r="T100" s="4" t="s">
        <v>26</v>
      </c>
      <c r="U100" s="1" t="s">
        <v>8</v>
      </c>
      <c r="V100" s="116"/>
      <c r="W100" s="116"/>
      <c r="X100" s="116"/>
      <c r="Y100" s="149" t="e">
        <f>#REF!</f>
        <v>#REF!</v>
      </c>
      <c r="Z100" s="149" t="s">
        <v>5</v>
      </c>
      <c r="AA100" s="149" t="e">
        <f>#REF!</f>
        <v>#REF!</v>
      </c>
      <c r="AB100" s="18">
        <f t="shared" si="11"/>
        <v>0</v>
      </c>
      <c r="AC100" s="149">
        <f t="shared" si="13"/>
        <v>0</v>
      </c>
      <c r="AD100" s="9">
        <f t="shared" si="12"/>
        <v>0</v>
      </c>
      <c r="AE100" s="18">
        <f t="shared" si="8"/>
        <v>0</v>
      </c>
      <c r="AF100" s="18">
        <f t="shared" si="9"/>
        <v>0</v>
      </c>
      <c r="AG100" s="18">
        <f t="shared" si="10"/>
        <v>0</v>
      </c>
    </row>
    <row r="101" spans="1:33" s="31" customFormat="1" x14ac:dyDescent="0.2">
      <c r="A101" s="143">
        <v>5</v>
      </c>
      <c r="B101" s="128" t="s">
        <v>97</v>
      </c>
      <c r="C101" s="4" t="s">
        <v>26</v>
      </c>
      <c r="D101" s="1" t="s">
        <v>77</v>
      </c>
      <c r="E101" s="116"/>
      <c r="F101" s="116"/>
      <c r="G101" s="116"/>
      <c r="H101" s="116"/>
      <c r="I101" s="149"/>
      <c r="J101" s="149"/>
      <c r="K101" s="149"/>
      <c r="L101" s="18"/>
      <c r="M101" s="149"/>
      <c r="N101" s="18"/>
      <c r="O101" s="18">
        <f t="shared" si="14"/>
        <v>0</v>
      </c>
      <c r="P101" s="18">
        <f t="shared" si="15"/>
        <v>0</v>
      </c>
      <c r="Q101" s="18">
        <f t="shared" si="16"/>
        <v>0</v>
      </c>
      <c r="R101" s="143">
        <v>4</v>
      </c>
      <c r="S101" s="128" t="s">
        <v>127</v>
      </c>
      <c r="T101" s="4" t="s">
        <v>26</v>
      </c>
      <c r="U101" s="1" t="s">
        <v>75</v>
      </c>
      <c r="V101" s="116"/>
      <c r="W101" s="116"/>
      <c r="X101" s="116"/>
      <c r="Y101" s="149" t="e">
        <f>#REF!</f>
        <v>#REF!</v>
      </c>
      <c r="Z101" s="149" t="s">
        <v>5</v>
      </c>
      <c r="AA101" s="149" t="e">
        <f>#REF!</f>
        <v>#REF!</v>
      </c>
      <c r="AB101" s="18">
        <f t="shared" si="11"/>
        <v>0</v>
      </c>
      <c r="AC101" s="149">
        <f t="shared" si="13"/>
        <v>0</v>
      </c>
      <c r="AD101" s="9">
        <f t="shared" si="12"/>
        <v>0</v>
      </c>
      <c r="AE101" s="18">
        <f t="shared" si="8"/>
        <v>0</v>
      </c>
      <c r="AF101" s="18">
        <f t="shared" si="9"/>
        <v>0</v>
      </c>
      <c r="AG101" s="18">
        <f t="shared" si="10"/>
        <v>0</v>
      </c>
    </row>
    <row r="102" spans="1:33" s="31" customFormat="1" x14ac:dyDescent="0.2">
      <c r="A102" s="13" t="s">
        <v>31</v>
      </c>
      <c r="B102" s="1" t="s">
        <v>79</v>
      </c>
      <c r="C102" s="4" t="s">
        <v>26</v>
      </c>
      <c r="D102" s="1" t="s">
        <v>81</v>
      </c>
      <c r="E102" s="116"/>
      <c r="F102" s="116"/>
      <c r="G102" s="116"/>
      <c r="H102" s="116"/>
      <c r="I102" s="149"/>
      <c r="J102" s="149"/>
      <c r="K102" s="149"/>
      <c r="L102" s="18"/>
      <c r="M102" s="149"/>
      <c r="N102" s="18"/>
      <c r="O102" s="18">
        <f t="shared" si="14"/>
        <v>0</v>
      </c>
      <c r="P102" s="18">
        <f t="shared" si="15"/>
        <v>0</v>
      </c>
      <c r="Q102" s="18">
        <f t="shared" si="16"/>
        <v>0</v>
      </c>
      <c r="R102" s="13" t="s">
        <v>36</v>
      </c>
      <c r="S102" s="128" t="s">
        <v>128</v>
      </c>
      <c r="T102" s="4" t="s">
        <v>26</v>
      </c>
      <c r="U102" s="1" t="s">
        <v>81</v>
      </c>
      <c r="V102" s="116"/>
      <c r="W102" s="116"/>
      <c r="X102" s="116"/>
      <c r="Y102" s="149" t="e">
        <f>#REF!</f>
        <v>#REF!</v>
      </c>
      <c r="Z102" s="149" t="s">
        <v>5</v>
      </c>
      <c r="AA102" s="149" t="e">
        <f>#REF!</f>
        <v>#REF!</v>
      </c>
      <c r="AB102" s="18">
        <f t="shared" si="11"/>
        <v>0</v>
      </c>
      <c r="AC102" s="149">
        <f t="shared" si="13"/>
        <v>0</v>
      </c>
      <c r="AD102" s="9">
        <f t="shared" si="12"/>
        <v>0</v>
      </c>
      <c r="AE102" s="18">
        <f t="shared" ref="AE102:AE175" si="17">IF(AND(ISNUMBER(V102),ISNUMBER(X102)),1,0)</f>
        <v>0</v>
      </c>
      <c r="AF102" s="18">
        <f t="shared" ref="AF102:AF175" si="18">IF(AND(ISNUMBER(V102),ISNUMBER(X102)),IF(V102=X102,1,IF(V102&gt;X102,2,0)),0)</f>
        <v>0</v>
      </c>
      <c r="AG102" s="18">
        <f t="shared" ref="AG102:AG175" si="19">IF(AND(ISNUMBER(V102),ISNUMBER(X102)),IF(V102=X102,1,IF(X102&gt;V102,2,0)),0)</f>
        <v>0</v>
      </c>
    </row>
    <row r="103" spans="1:33" s="31" customFormat="1" x14ac:dyDescent="0.2">
      <c r="A103" s="8"/>
      <c r="B103" s="2" t="s">
        <v>80</v>
      </c>
      <c r="C103" s="3" t="s">
        <v>26</v>
      </c>
      <c r="D103" s="2" t="s">
        <v>73</v>
      </c>
      <c r="E103" s="117"/>
      <c r="F103" s="117"/>
      <c r="G103" s="117"/>
      <c r="H103" s="117"/>
      <c r="I103" s="149"/>
      <c r="J103" s="149"/>
      <c r="K103" s="149"/>
      <c r="L103" s="18"/>
      <c r="M103" s="149"/>
      <c r="N103" s="18"/>
      <c r="O103" s="67">
        <f t="shared" si="14"/>
        <v>0</v>
      </c>
      <c r="P103" s="67">
        <f t="shared" si="15"/>
        <v>0</v>
      </c>
      <c r="Q103" s="67">
        <f t="shared" si="16"/>
        <v>0</v>
      </c>
      <c r="R103" s="8"/>
      <c r="S103" s="2" t="s">
        <v>80</v>
      </c>
      <c r="T103" s="3" t="s">
        <v>26</v>
      </c>
      <c r="U103" s="2" t="s">
        <v>74</v>
      </c>
      <c r="V103" s="117"/>
      <c r="W103" s="117"/>
      <c r="X103" s="117"/>
      <c r="Y103" s="84" t="e">
        <f>#REF!</f>
        <v>#REF!</v>
      </c>
      <c r="Z103" s="84" t="s">
        <v>5</v>
      </c>
      <c r="AA103" s="84" t="e">
        <f>#REF!</f>
        <v>#REF!</v>
      </c>
      <c r="AB103" s="67">
        <f t="shared" si="11"/>
        <v>0</v>
      </c>
      <c r="AC103" s="84">
        <f t="shared" si="13"/>
        <v>0</v>
      </c>
      <c r="AD103" s="10">
        <f t="shared" si="12"/>
        <v>0</v>
      </c>
      <c r="AE103" s="18">
        <f t="shared" si="17"/>
        <v>0</v>
      </c>
      <c r="AF103" s="18">
        <f t="shared" si="18"/>
        <v>0</v>
      </c>
      <c r="AG103" s="18">
        <f t="shared" si="19"/>
        <v>0</v>
      </c>
    </row>
    <row r="104" spans="1:33" s="31" customFormat="1" x14ac:dyDescent="0.2">
      <c r="A104" s="102">
        <v>10</v>
      </c>
      <c r="B104" s="5" t="s">
        <v>72</v>
      </c>
      <c r="C104" s="6" t="s">
        <v>26</v>
      </c>
      <c r="D104" s="5" t="s">
        <v>78</v>
      </c>
      <c r="E104" s="118"/>
      <c r="F104" s="116"/>
      <c r="G104" s="118"/>
      <c r="H104" s="118"/>
      <c r="I104" s="149"/>
      <c r="J104" s="149"/>
      <c r="K104" s="149"/>
      <c r="L104" s="18"/>
      <c r="M104" s="149"/>
      <c r="N104" s="18"/>
      <c r="O104" s="18">
        <f t="shared" si="14"/>
        <v>0</v>
      </c>
      <c r="P104" s="18">
        <f t="shared" si="15"/>
        <v>0</v>
      </c>
      <c r="Q104" s="18">
        <f t="shared" si="16"/>
        <v>0</v>
      </c>
      <c r="R104" s="102">
        <v>36</v>
      </c>
      <c r="S104" s="1" t="s">
        <v>84</v>
      </c>
      <c r="T104" s="6" t="s">
        <v>26</v>
      </c>
      <c r="U104" s="5" t="s">
        <v>7</v>
      </c>
      <c r="V104" s="118"/>
      <c r="W104" s="116"/>
      <c r="X104" s="118"/>
      <c r="Y104" s="149" t="e">
        <f>#REF!</f>
        <v>#REF!</v>
      </c>
      <c r="Z104" s="149" t="s">
        <v>5</v>
      </c>
      <c r="AA104" s="149" t="e">
        <f>#REF!</f>
        <v>#REF!</v>
      </c>
      <c r="AB104" s="18">
        <f t="shared" si="11"/>
        <v>0</v>
      </c>
      <c r="AC104" s="149">
        <f>AB104</f>
        <v>0</v>
      </c>
      <c r="AD104" s="9">
        <f t="shared" si="12"/>
        <v>0</v>
      </c>
      <c r="AE104" s="18">
        <f t="shared" si="17"/>
        <v>0</v>
      </c>
      <c r="AF104" s="18">
        <f t="shared" si="18"/>
        <v>0</v>
      </c>
      <c r="AG104" s="18">
        <f t="shared" si="19"/>
        <v>0</v>
      </c>
    </row>
    <row r="105" spans="1:33" s="31" customFormat="1" x14ac:dyDescent="0.2">
      <c r="A105" s="7"/>
      <c r="B105" s="128" t="s">
        <v>98</v>
      </c>
      <c r="C105" s="4" t="s">
        <v>26</v>
      </c>
      <c r="D105" s="1" t="s">
        <v>73</v>
      </c>
      <c r="E105" s="116"/>
      <c r="F105" s="116"/>
      <c r="G105" s="116"/>
      <c r="H105" s="116"/>
      <c r="I105" s="149"/>
      <c r="J105" s="149"/>
      <c r="K105" s="149"/>
      <c r="L105" s="18"/>
      <c r="M105" s="149"/>
      <c r="N105" s="18"/>
      <c r="O105" s="18">
        <f t="shared" si="14"/>
        <v>0</v>
      </c>
      <c r="P105" s="18">
        <f t="shared" si="15"/>
        <v>0</v>
      </c>
      <c r="Q105" s="18">
        <f t="shared" si="16"/>
        <v>0</v>
      </c>
      <c r="R105" s="130"/>
      <c r="S105" s="1" t="s">
        <v>72</v>
      </c>
      <c r="T105" s="4" t="s">
        <v>26</v>
      </c>
      <c r="U105" s="1" t="s">
        <v>75</v>
      </c>
      <c r="V105" s="116"/>
      <c r="W105" s="116"/>
      <c r="X105" s="116"/>
      <c r="Y105" s="149" t="e">
        <f>#REF!</f>
        <v>#REF!</v>
      </c>
      <c r="Z105" s="149" t="s">
        <v>5</v>
      </c>
      <c r="AA105" s="149" t="e">
        <f>#REF!</f>
        <v>#REF!</v>
      </c>
      <c r="AB105" s="18">
        <f t="shared" si="11"/>
        <v>0</v>
      </c>
      <c r="AC105" s="149">
        <f t="shared" si="13"/>
        <v>0</v>
      </c>
      <c r="AD105" s="9">
        <f t="shared" si="12"/>
        <v>0</v>
      </c>
      <c r="AE105" s="18">
        <f t="shared" si="17"/>
        <v>0</v>
      </c>
      <c r="AF105" s="18">
        <f t="shared" si="18"/>
        <v>0</v>
      </c>
      <c r="AG105" s="18">
        <f t="shared" si="19"/>
        <v>0</v>
      </c>
    </row>
    <row r="106" spans="1:33" s="31" customFormat="1" x14ac:dyDescent="0.2">
      <c r="A106" s="12"/>
      <c r="B106" s="1" t="s">
        <v>76</v>
      </c>
      <c r="C106" s="4" t="s">
        <v>26</v>
      </c>
      <c r="D106" s="1" t="s">
        <v>77</v>
      </c>
      <c r="E106" s="116"/>
      <c r="F106" s="116"/>
      <c r="G106" s="116"/>
      <c r="H106" s="116"/>
      <c r="I106" s="149"/>
      <c r="J106" s="149"/>
      <c r="K106" s="149"/>
      <c r="L106" s="18"/>
      <c r="M106" s="149"/>
      <c r="N106" s="18"/>
      <c r="O106" s="18">
        <f t="shared" si="14"/>
        <v>0</v>
      </c>
      <c r="P106" s="18">
        <f t="shared" si="15"/>
        <v>0</v>
      </c>
      <c r="Q106" s="18">
        <f t="shared" si="16"/>
        <v>0</v>
      </c>
      <c r="R106" s="127"/>
      <c r="S106" s="15" t="s">
        <v>6</v>
      </c>
      <c r="T106" s="4" t="s">
        <v>26</v>
      </c>
      <c r="U106" s="1" t="s">
        <v>78</v>
      </c>
      <c r="V106" s="116"/>
      <c r="W106" s="116"/>
      <c r="X106" s="116"/>
      <c r="Y106" s="149" t="e">
        <f>#REF!</f>
        <v>#REF!</v>
      </c>
      <c r="Z106" s="149" t="s">
        <v>5</v>
      </c>
      <c r="AA106" s="149" t="e">
        <f>#REF!</f>
        <v>#REF!</v>
      </c>
      <c r="AB106" s="18">
        <f t="shared" ref="AB106:AB169" si="20">IF(AND(ISNUMBER(V106),ISNUMBER(X106),ISNUMBER(Y106),ISNUMBER(AA106)),(IF(AND(V106&gt;X106,Y106&gt;AA106),5,0)+IF(AND(V106&lt;X106,Y106&lt;AA106),5,0)+IF(AND(V106=X106,Y106=AA106),5,0)+IF(V106=Y106,2,0)+IF(X106=AA106,2,0)+ IF(AND(V106=Y106,X106=AA106),1,0)),0)</f>
        <v>0</v>
      </c>
      <c r="AC106" s="149">
        <f t="shared" si="13"/>
        <v>0</v>
      </c>
      <c r="AD106" s="9">
        <f t="shared" ref="AD106:AD169" si="21">AD105+AB106</f>
        <v>0</v>
      </c>
      <c r="AE106" s="18">
        <f t="shared" si="17"/>
        <v>0</v>
      </c>
      <c r="AF106" s="18">
        <f t="shared" si="18"/>
        <v>0</v>
      </c>
      <c r="AG106" s="18">
        <f t="shared" si="19"/>
        <v>0</v>
      </c>
    </row>
    <row r="107" spans="1:33" s="31" customFormat="1" x14ac:dyDescent="0.2">
      <c r="A107" s="12" t="s">
        <v>38</v>
      </c>
      <c r="B107" s="1" t="s">
        <v>81</v>
      </c>
      <c r="C107" s="4" t="s">
        <v>26</v>
      </c>
      <c r="D107" s="1" t="s">
        <v>75</v>
      </c>
      <c r="E107" s="116"/>
      <c r="F107" s="116"/>
      <c r="G107" s="116"/>
      <c r="H107" s="116"/>
      <c r="I107" s="149"/>
      <c r="J107" s="149"/>
      <c r="K107" s="149"/>
      <c r="L107" s="18"/>
      <c r="M107" s="149"/>
      <c r="N107" s="18"/>
      <c r="O107" s="18">
        <f t="shared" si="14"/>
        <v>0</v>
      </c>
      <c r="P107" s="18">
        <f t="shared" si="15"/>
        <v>0</v>
      </c>
      <c r="Q107" s="18">
        <f t="shared" si="16"/>
        <v>0</v>
      </c>
      <c r="R107" s="131" t="s">
        <v>29</v>
      </c>
      <c r="S107" s="1" t="s">
        <v>74</v>
      </c>
      <c r="T107" s="4" t="s">
        <v>26</v>
      </c>
      <c r="U107" s="1" t="s">
        <v>77</v>
      </c>
      <c r="V107" s="116"/>
      <c r="W107" s="116"/>
      <c r="X107" s="116"/>
      <c r="Y107" s="149" t="e">
        <f>#REF!</f>
        <v>#REF!</v>
      </c>
      <c r="Z107" s="149" t="s">
        <v>5</v>
      </c>
      <c r="AA107" s="149" t="e">
        <f>#REF!</f>
        <v>#REF!</v>
      </c>
      <c r="AB107" s="148">
        <f t="shared" si="20"/>
        <v>0</v>
      </c>
      <c r="AC107" s="149">
        <f t="shared" si="13"/>
        <v>0</v>
      </c>
      <c r="AD107" s="9">
        <f t="shared" si="21"/>
        <v>0</v>
      </c>
      <c r="AE107" s="18">
        <f t="shared" si="17"/>
        <v>0</v>
      </c>
      <c r="AF107" s="18">
        <f t="shared" si="18"/>
        <v>0</v>
      </c>
      <c r="AG107" s="18">
        <f t="shared" si="19"/>
        <v>0</v>
      </c>
    </row>
    <row r="108" spans="1:33" s="31" customFormat="1" x14ac:dyDescent="0.2">
      <c r="A108" s="143">
        <v>11</v>
      </c>
      <c r="B108" s="128" t="s">
        <v>99</v>
      </c>
      <c r="C108" s="4" t="s">
        <v>26</v>
      </c>
      <c r="D108" s="1" t="s">
        <v>7</v>
      </c>
      <c r="E108" s="116"/>
      <c r="F108" s="116"/>
      <c r="G108" s="116"/>
      <c r="H108" s="116"/>
      <c r="I108" s="149"/>
      <c r="J108" s="149"/>
      <c r="K108" s="149"/>
      <c r="L108" s="18"/>
      <c r="M108" s="149"/>
      <c r="N108" s="18"/>
      <c r="O108" s="18">
        <f t="shared" si="14"/>
        <v>0</v>
      </c>
      <c r="P108" s="18">
        <f t="shared" si="15"/>
        <v>0</v>
      </c>
      <c r="Q108" s="18">
        <f t="shared" si="16"/>
        <v>0</v>
      </c>
      <c r="R108" s="143">
        <v>7</v>
      </c>
      <c r="S108" s="1" t="s">
        <v>76</v>
      </c>
      <c r="T108" s="4" t="s">
        <v>26</v>
      </c>
      <c r="U108" s="1" t="s">
        <v>79</v>
      </c>
      <c r="V108" s="116"/>
      <c r="W108" s="116"/>
      <c r="X108" s="116"/>
      <c r="Y108" s="149" t="e">
        <f>#REF!</f>
        <v>#REF!</v>
      </c>
      <c r="Z108" s="149" t="s">
        <v>5</v>
      </c>
      <c r="AA108" s="149" t="e">
        <f>#REF!</f>
        <v>#REF!</v>
      </c>
      <c r="AB108" s="148">
        <f t="shared" si="20"/>
        <v>0</v>
      </c>
      <c r="AC108" s="149">
        <f t="shared" ref="AC108:AC171" si="22">AC107+AB108</f>
        <v>0</v>
      </c>
      <c r="AD108" s="9">
        <f t="shared" si="21"/>
        <v>0</v>
      </c>
      <c r="AE108" s="18">
        <f t="shared" si="17"/>
        <v>0</v>
      </c>
      <c r="AF108" s="18">
        <f t="shared" si="18"/>
        <v>0</v>
      </c>
      <c r="AG108" s="18">
        <f t="shared" si="19"/>
        <v>0</v>
      </c>
    </row>
    <row r="109" spans="1:33" s="31" customFormat="1" x14ac:dyDescent="0.2">
      <c r="A109" s="13" t="s">
        <v>31</v>
      </c>
      <c r="B109" s="1" t="s">
        <v>79</v>
      </c>
      <c r="C109" s="4" t="s">
        <v>26</v>
      </c>
      <c r="D109" s="1" t="s">
        <v>84</v>
      </c>
      <c r="E109" s="116"/>
      <c r="F109" s="116"/>
      <c r="G109" s="116"/>
      <c r="H109" s="116"/>
      <c r="I109" s="149"/>
      <c r="J109" s="149"/>
      <c r="K109" s="149"/>
      <c r="L109" s="18"/>
      <c r="M109" s="149"/>
      <c r="N109" s="18"/>
      <c r="O109" s="18">
        <f t="shared" si="14"/>
        <v>0</v>
      </c>
      <c r="P109" s="18">
        <f t="shared" si="15"/>
        <v>0</v>
      </c>
      <c r="Q109" s="18">
        <f t="shared" si="16"/>
        <v>0</v>
      </c>
      <c r="R109" s="13" t="s">
        <v>36</v>
      </c>
      <c r="S109" s="128" t="s">
        <v>129</v>
      </c>
      <c r="T109" s="4" t="s">
        <v>26</v>
      </c>
      <c r="U109" s="1" t="s">
        <v>80</v>
      </c>
      <c r="V109" s="116"/>
      <c r="W109" s="116"/>
      <c r="X109" s="116"/>
      <c r="Y109" s="149" t="e">
        <f>#REF!</f>
        <v>#REF!</v>
      </c>
      <c r="Z109" s="149" t="s">
        <v>5</v>
      </c>
      <c r="AA109" s="149" t="e">
        <f>#REF!</f>
        <v>#REF!</v>
      </c>
      <c r="AB109" s="18">
        <f t="shared" si="20"/>
        <v>0</v>
      </c>
      <c r="AC109" s="149">
        <f t="shared" si="22"/>
        <v>0</v>
      </c>
      <c r="AD109" s="9">
        <f t="shared" si="21"/>
        <v>0</v>
      </c>
      <c r="AE109" s="18">
        <f t="shared" si="17"/>
        <v>0</v>
      </c>
      <c r="AF109" s="18">
        <f t="shared" si="18"/>
        <v>0</v>
      </c>
      <c r="AG109" s="18">
        <f t="shared" si="19"/>
        <v>0</v>
      </c>
    </row>
    <row r="110" spans="1:33" s="31" customFormat="1" x14ac:dyDescent="0.2">
      <c r="A110" s="8"/>
      <c r="B110" s="2" t="s">
        <v>100</v>
      </c>
      <c r="C110" s="3" t="s">
        <v>26</v>
      </c>
      <c r="D110" s="16" t="s">
        <v>6</v>
      </c>
      <c r="E110" s="117"/>
      <c r="F110" s="117"/>
      <c r="G110" s="117"/>
      <c r="H110" s="117"/>
      <c r="I110" s="149"/>
      <c r="J110" s="149"/>
      <c r="K110" s="149"/>
      <c r="L110" s="18"/>
      <c r="M110" s="149"/>
      <c r="N110" s="18"/>
      <c r="O110" s="67">
        <f t="shared" si="14"/>
        <v>0</v>
      </c>
      <c r="P110" s="67">
        <f t="shared" si="15"/>
        <v>0</v>
      </c>
      <c r="Q110" s="67">
        <f t="shared" si="16"/>
        <v>0</v>
      </c>
      <c r="R110" s="8"/>
      <c r="S110" s="1" t="s">
        <v>8</v>
      </c>
      <c r="T110" s="3" t="s">
        <v>26</v>
      </c>
      <c r="U110" s="2" t="s">
        <v>73</v>
      </c>
      <c r="V110" s="117"/>
      <c r="W110" s="117"/>
      <c r="X110" s="117"/>
      <c r="Y110" s="84" t="e">
        <f>#REF!</f>
        <v>#REF!</v>
      </c>
      <c r="Z110" s="84" t="s">
        <v>5</v>
      </c>
      <c r="AA110" s="84" t="e">
        <f>#REF!</f>
        <v>#REF!</v>
      </c>
      <c r="AB110" s="67">
        <f t="shared" si="20"/>
        <v>0</v>
      </c>
      <c r="AC110" s="84">
        <f t="shared" si="22"/>
        <v>0</v>
      </c>
      <c r="AD110" s="10">
        <f t="shared" si="21"/>
        <v>0</v>
      </c>
      <c r="AE110" s="18">
        <f t="shared" si="17"/>
        <v>0</v>
      </c>
      <c r="AF110" s="18">
        <f t="shared" si="18"/>
        <v>0</v>
      </c>
      <c r="AG110" s="18">
        <f t="shared" si="19"/>
        <v>0</v>
      </c>
    </row>
    <row r="111" spans="1:33" s="31" customFormat="1" x14ac:dyDescent="0.2">
      <c r="A111" s="102">
        <v>11</v>
      </c>
      <c r="B111" s="1" t="s">
        <v>84</v>
      </c>
      <c r="C111" s="6" t="s">
        <v>26</v>
      </c>
      <c r="D111" s="5" t="s">
        <v>74</v>
      </c>
      <c r="E111" s="118"/>
      <c r="F111" s="116"/>
      <c r="G111" s="118"/>
      <c r="H111" s="118"/>
      <c r="I111" s="149"/>
      <c r="J111" s="149"/>
      <c r="K111" s="149"/>
      <c r="L111" s="18"/>
      <c r="M111" s="149"/>
      <c r="N111" s="18"/>
      <c r="O111" s="18">
        <f t="shared" si="14"/>
        <v>0</v>
      </c>
      <c r="P111" s="18">
        <f t="shared" si="15"/>
        <v>0</v>
      </c>
      <c r="Q111" s="18">
        <f t="shared" si="16"/>
        <v>0</v>
      </c>
      <c r="R111" s="102">
        <v>37</v>
      </c>
      <c r="S111" s="5" t="s">
        <v>72</v>
      </c>
      <c r="T111" s="6" t="s">
        <v>26</v>
      </c>
      <c r="U111" s="5" t="s">
        <v>8</v>
      </c>
      <c r="V111" s="118"/>
      <c r="W111" s="116"/>
      <c r="X111" s="118"/>
      <c r="Y111" s="149" t="e">
        <f>#REF!</f>
        <v>#REF!</v>
      </c>
      <c r="Z111" s="149" t="s">
        <v>5</v>
      </c>
      <c r="AA111" s="149" t="e">
        <f>#REF!</f>
        <v>#REF!</v>
      </c>
      <c r="AB111" s="18">
        <f t="shared" si="20"/>
        <v>0</v>
      </c>
      <c r="AC111" s="149">
        <f>AB111</f>
        <v>0</v>
      </c>
      <c r="AD111" s="9">
        <f t="shared" si="21"/>
        <v>0</v>
      </c>
      <c r="AE111" s="18">
        <f t="shared" si="17"/>
        <v>0</v>
      </c>
      <c r="AF111" s="18">
        <f t="shared" si="18"/>
        <v>0</v>
      </c>
      <c r="AG111" s="18">
        <f t="shared" si="19"/>
        <v>0</v>
      </c>
    </row>
    <row r="112" spans="1:33" s="31" customFormat="1" x14ac:dyDescent="0.2">
      <c r="A112" s="7"/>
      <c r="B112" s="1" t="s">
        <v>73</v>
      </c>
      <c r="C112" s="4" t="s">
        <v>26</v>
      </c>
      <c r="D112" s="1" t="s">
        <v>8</v>
      </c>
      <c r="E112" s="116"/>
      <c r="F112" s="116"/>
      <c r="G112" s="116"/>
      <c r="H112" s="116"/>
      <c r="I112" s="149"/>
      <c r="J112" s="149"/>
      <c r="K112" s="149"/>
      <c r="L112" s="18"/>
      <c r="M112" s="149"/>
      <c r="N112" s="18"/>
      <c r="O112" s="18">
        <f t="shared" si="14"/>
        <v>0</v>
      </c>
      <c r="P112" s="18">
        <f t="shared" si="15"/>
        <v>0</v>
      </c>
      <c r="Q112" s="18">
        <f t="shared" si="16"/>
        <v>0</v>
      </c>
      <c r="R112" s="130"/>
      <c r="S112" s="1" t="s">
        <v>73</v>
      </c>
      <c r="T112" s="4" t="s">
        <v>26</v>
      </c>
      <c r="U112" s="1" t="s">
        <v>84</v>
      </c>
      <c r="V112" s="116"/>
      <c r="W112" s="116"/>
      <c r="X112" s="116"/>
      <c r="Y112" s="149" t="e">
        <f>#REF!</f>
        <v>#REF!</v>
      </c>
      <c r="Z112" s="149" t="s">
        <v>5</v>
      </c>
      <c r="AA112" s="149" t="e">
        <f>#REF!</f>
        <v>#REF!</v>
      </c>
      <c r="AB112" s="18">
        <f t="shared" si="20"/>
        <v>0</v>
      </c>
      <c r="AC112" s="149">
        <f t="shared" si="22"/>
        <v>0</v>
      </c>
      <c r="AD112" s="9">
        <f t="shared" si="21"/>
        <v>0</v>
      </c>
      <c r="AE112" s="18">
        <f t="shared" si="17"/>
        <v>0</v>
      </c>
      <c r="AF112" s="18">
        <f t="shared" si="18"/>
        <v>0</v>
      </c>
      <c r="AG112" s="18">
        <f t="shared" si="19"/>
        <v>0</v>
      </c>
    </row>
    <row r="113" spans="1:33" s="31" customFormat="1" x14ac:dyDescent="0.2">
      <c r="A113" s="12"/>
      <c r="B113" s="145" t="s">
        <v>101</v>
      </c>
      <c r="C113" s="4" t="s">
        <v>26</v>
      </c>
      <c r="D113" s="1" t="s">
        <v>76</v>
      </c>
      <c r="E113" s="116"/>
      <c r="F113" s="116"/>
      <c r="G113" s="116"/>
      <c r="H113" s="116"/>
      <c r="I113" s="149"/>
      <c r="J113" s="149"/>
      <c r="K113" s="149"/>
      <c r="L113" s="18"/>
      <c r="M113" s="149"/>
      <c r="N113" s="18"/>
      <c r="O113" s="18">
        <f t="shared" si="14"/>
        <v>0</v>
      </c>
      <c r="P113" s="18">
        <f t="shared" si="15"/>
        <v>0</v>
      </c>
      <c r="Q113" s="18">
        <f t="shared" si="16"/>
        <v>0</v>
      </c>
      <c r="R113" s="131"/>
      <c r="S113" s="128" t="s">
        <v>130</v>
      </c>
      <c r="T113" s="4" t="s">
        <v>26</v>
      </c>
      <c r="U113" s="1" t="s">
        <v>74</v>
      </c>
      <c r="V113" s="116"/>
      <c r="W113" s="116"/>
      <c r="X113" s="116"/>
      <c r="Y113" s="149" t="e">
        <f>#REF!</f>
        <v>#REF!</v>
      </c>
      <c r="Z113" s="149" t="s">
        <v>5</v>
      </c>
      <c r="AA113" s="149" t="e">
        <f>#REF!</f>
        <v>#REF!</v>
      </c>
      <c r="AB113" s="18">
        <f t="shared" si="20"/>
        <v>0</v>
      </c>
      <c r="AC113" s="149">
        <f t="shared" si="22"/>
        <v>0</v>
      </c>
      <c r="AD113" s="9">
        <f t="shared" si="21"/>
        <v>0</v>
      </c>
      <c r="AE113" s="18">
        <f t="shared" si="17"/>
        <v>0</v>
      </c>
      <c r="AF113" s="18">
        <f t="shared" si="18"/>
        <v>0</v>
      </c>
      <c r="AG113" s="18">
        <f t="shared" si="19"/>
        <v>0</v>
      </c>
    </row>
    <row r="114" spans="1:33" s="31" customFormat="1" x14ac:dyDescent="0.2">
      <c r="A114" s="12" t="s">
        <v>27</v>
      </c>
      <c r="B114" s="1" t="s">
        <v>75</v>
      </c>
      <c r="C114" s="4" t="s">
        <v>26</v>
      </c>
      <c r="D114" s="1" t="s">
        <v>72</v>
      </c>
      <c r="E114" s="116"/>
      <c r="F114" s="116"/>
      <c r="G114" s="116"/>
      <c r="H114" s="116"/>
      <c r="I114" s="149"/>
      <c r="J114" s="149"/>
      <c r="K114" s="149"/>
      <c r="L114" s="18"/>
      <c r="M114" s="149"/>
      <c r="N114" s="18"/>
      <c r="O114" s="18">
        <f t="shared" si="14"/>
        <v>0</v>
      </c>
      <c r="P114" s="18">
        <f t="shared" si="15"/>
        <v>0</v>
      </c>
      <c r="Q114" s="18">
        <f t="shared" si="16"/>
        <v>0</v>
      </c>
      <c r="R114" s="131" t="s">
        <v>38</v>
      </c>
      <c r="S114" s="1" t="s">
        <v>77</v>
      </c>
      <c r="T114" s="4" t="s">
        <v>26</v>
      </c>
      <c r="U114" s="1" t="s">
        <v>76</v>
      </c>
      <c r="V114" s="116"/>
      <c r="W114" s="116"/>
      <c r="X114" s="116"/>
      <c r="Y114" s="149" t="e">
        <f>#REF!</f>
        <v>#REF!</v>
      </c>
      <c r="Z114" s="149" t="s">
        <v>5</v>
      </c>
      <c r="AA114" s="149" t="e">
        <f>#REF!</f>
        <v>#REF!</v>
      </c>
      <c r="AB114" s="18">
        <f t="shared" si="20"/>
        <v>0</v>
      </c>
      <c r="AC114" s="149">
        <f t="shared" si="22"/>
        <v>0</v>
      </c>
      <c r="AD114" s="9">
        <f t="shared" si="21"/>
        <v>0</v>
      </c>
      <c r="AE114" s="18">
        <f t="shared" si="17"/>
        <v>0</v>
      </c>
      <c r="AF114" s="18">
        <f t="shared" si="18"/>
        <v>0</v>
      </c>
      <c r="AG114" s="18">
        <f t="shared" si="19"/>
        <v>0</v>
      </c>
    </row>
    <row r="115" spans="1:33" s="31" customFormat="1" x14ac:dyDescent="0.2">
      <c r="A115" s="143">
        <v>12</v>
      </c>
      <c r="B115" s="1" t="s">
        <v>77</v>
      </c>
      <c r="C115" s="4" t="s">
        <v>26</v>
      </c>
      <c r="D115" s="1" t="s">
        <v>80</v>
      </c>
      <c r="E115" s="116"/>
      <c r="F115" s="116"/>
      <c r="G115" s="116"/>
      <c r="H115" s="116"/>
      <c r="I115" s="149"/>
      <c r="J115" s="149"/>
      <c r="K115" s="149"/>
      <c r="L115" s="18"/>
      <c r="M115" s="149"/>
      <c r="N115" s="18"/>
      <c r="O115" s="18">
        <f t="shared" si="14"/>
        <v>0</v>
      </c>
      <c r="P115" s="18">
        <f t="shared" si="15"/>
        <v>0</v>
      </c>
      <c r="Q115" s="18">
        <f t="shared" si="16"/>
        <v>0</v>
      </c>
      <c r="R115" s="143">
        <v>10</v>
      </c>
      <c r="S115" s="1" t="s">
        <v>7</v>
      </c>
      <c r="T115" s="4" t="s">
        <v>26</v>
      </c>
      <c r="U115" s="1" t="s">
        <v>79</v>
      </c>
      <c r="V115" s="116"/>
      <c r="W115" s="116"/>
      <c r="X115" s="116"/>
      <c r="Y115" s="149" t="e">
        <f>#REF!</f>
        <v>#REF!</v>
      </c>
      <c r="Z115" s="149" t="s">
        <v>5</v>
      </c>
      <c r="AA115" s="149" t="e">
        <f>#REF!</f>
        <v>#REF!</v>
      </c>
      <c r="AB115" s="148">
        <f t="shared" si="20"/>
        <v>0</v>
      </c>
      <c r="AC115" s="149">
        <f t="shared" si="22"/>
        <v>0</v>
      </c>
      <c r="AD115" s="9">
        <f t="shared" si="21"/>
        <v>0</v>
      </c>
      <c r="AE115" s="18">
        <f t="shared" si="17"/>
        <v>0</v>
      </c>
      <c r="AF115" s="18">
        <f t="shared" si="18"/>
        <v>0</v>
      </c>
      <c r="AG115" s="18">
        <f t="shared" si="19"/>
        <v>0</v>
      </c>
    </row>
    <row r="116" spans="1:33" s="31" customFormat="1" x14ac:dyDescent="0.2">
      <c r="A116" s="13" t="s">
        <v>31</v>
      </c>
      <c r="B116" s="1" t="s">
        <v>7</v>
      </c>
      <c r="C116" s="4" t="s">
        <v>26</v>
      </c>
      <c r="D116" s="1" t="s">
        <v>81</v>
      </c>
      <c r="E116" s="116"/>
      <c r="F116" s="116"/>
      <c r="G116" s="116"/>
      <c r="H116" s="116"/>
      <c r="I116" s="149"/>
      <c r="J116" s="149"/>
      <c r="K116" s="149"/>
      <c r="L116" s="148"/>
      <c r="M116" s="149"/>
      <c r="N116" s="18"/>
      <c r="O116" s="18">
        <f t="shared" si="14"/>
        <v>0</v>
      </c>
      <c r="P116" s="18">
        <f t="shared" si="15"/>
        <v>0</v>
      </c>
      <c r="Q116" s="18">
        <f t="shared" si="16"/>
        <v>0</v>
      </c>
      <c r="R116" s="13" t="s">
        <v>36</v>
      </c>
      <c r="S116" s="1" t="s">
        <v>78</v>
      </c>
      <c r="T116" s="4" t="s">
        <v>26</v>
      </c>
      <c r="U116" s="1" t="s">
        <v>81</v>
      </c>
      <c r="V116" s="116"/>
      <c r="W116" s="116"/>
      <c r="X116" s="116"/>
      <c r="Y116" s="149" t="e">
        <f>#REF!</f>
        <v>#REF!</v>
      </c>
      <c r="Z116" s="149" t="s">
        <v>5</v>
      </c>
      <c r="AA116" s="149" t="e">
        <f>#REF!</f>
        <v>#REF!</v>
      </c>
      <c r="AB116" s="18">
        <f t="shared" si="20"/>
        <v>0</v>
      </c>
      <c r="AC116" s="149">
        <f t="shared" si="22"/>
        <v>0</v>
      </c>
      <c r="AD116" s="9">
        <f t="shared" si="21"/>
        <v>0</v>
      </c>
      <c r="AE116" s="18">
        <f t="shared" si="17"/>
        <v>0</v>
      </c>
      <c r="AF116" s="18">
        <f t="shared" si="18"/>
        <v>0</v>
      </c>
      <c r="AG116" s="18">
        <f t="shared" si="19"/>
        <v>0</v>
      </c>
    </row>
    <row r="117" spans="1:33" s="31" customFormat="1" x14ac:dyDescent="0.2">
      <c r="A117" s="8"/>
      <c r="B117" s="2" t="s">
        <v>78</v>
      </c>
      <c r="C117" s="3" t="s">
        <v>26</v>
      </c>
      <c r="D117" s="2" t="s">
        <v>79</v>
      </c>
      <c r="E117" s="117"/>
      <c r="F117" s="117"/>
      <c r="G117" s="117"/>
      <c r="H117" s="117"/>
      <c r="I117" s="149"/>
      <c r="J117" s="149"/>
      <c r="K117" s="149"/>
      <c r="L117" s="18"/>
      <c r="M117" s="149"/>
      <c r="N117" s="18"/>
      <c r="O117" s="67">
        <f t="shared" si="14"/>
        <v>0</v>
      </c>
      <c r="P117" s="67">
        <f t="shared" si="15"/>
        <v>0</v>
      </c>
      <c r="Q117" s="67">
        <f t="shared" si="16"/>
        <v>0</v>
      </c>
      <c r="R117" s="8"/>
      <c r="S117" s="128" t="s">
        <v>131</v>
      </c>
      <c r="T117" s="3" t="s">
        <v>26</v>
      </c>
      <c r="U117" s="16" t="s">
        <v>6</v>
      </c>
      <c r="V117" s="117"/>
      <c r="W117" s="117"/>
      <c r="X117" s="117"/>
      <c r="Y117" s="84" t="e">
        <f>#REF!</f>
        <v>#REF!</v>
      </c>
      <c r="Z117" s="84" t="s">
        <v>5</v>
      </c>
      <c r="AA117" s="84" t="e">
        <f>#REF!</f>
        <v>#REF!</v>
      </c>
      <c r="AB117" s="67">
        <f t="shared" si="20"/>
        <v>0</v>
      </c>
      <c r="AC117" s="84">
        <f t="shared" si="22"/>
        <v>0</v>
      </c>
      <c r="AD117" s="10">
        <f t="shared" si="21"/>
        <v>0</v>
      </c>
      <c r="AE117" s="18">
        <f t="shared" si="17"/>
        <v>0</v>
      </c>
      <c r="AF117" s="18">
        <f t="shared" si="18"/>
        <v>0</v>
      </c>
      <c r="AG117" s="18">
        <f t="shared" si="19"/>
        <v>0</v>
      </c>
    </row>
    <row r="118" spans="1:33" s="31" customFormat="1" x14ac:dyDescent="0.2">
      <c r="A118" s="102">
        <v>12</v>
      </c>
      <c r="B118" s="5" t="s">
        <v>72</v>
      </c>
      <c r="C118" s="6" t="s">
        <v>26</v>
      </c>
      <c r="D118" s="5" t="s">
        <v>7</v>
      </c>
      <c r="E118" s="118"/>
      <c r="F118" s="116"/>
      <c r="G118" s="118"/>
      <c r="H118" s="118"/>
      <c r="I118" s="149"/>
      <c r="J118" s="149"/>
      <c r="K118" s="149"/>
      <c r="L118" s="18"/>
      <c r="M118" s="149"/>
      <c r="N118" s="18"/>
      <c r="O118" s="18">
        <f t="shared" si="14"/>
        <v>0</v>
      </c>
      <c r="P118" s="18">
        <f t="shared" si="15"/>
        <v>0</v>
      </c>
      <c r="Q118" s="18">
        <f t="shared" si="16"/>
        <v>0</v>
      </c>
      <c r="R118" s="102">
        <v>38</v>
      </c>
      <c r="S118" s="5" t="s">
        <v>84</v>
      </c>
      <c r="T118" s="6" t="s">
        <v>26</v>
      </c>
      <c r="U118" s="5" t="s">
        <v>78</v>
      </c>
      <c r="V118" s="118"/>
      <c r="W118" s="116"/>
      <c r="X118" s="118"/>
      <c r="Y118" s="149" t="e">
        <f>#REF!</f>
        <v>#REF!</v>
      </c>
      <c r="Z118" s="149" t="s">
        <v>5</v>
      </c>
      <c r="AA118" s="149" t="e">
        <f>#REF!</f>
        <v>#REF!</v>
      </c>
      <c r="AB118" s="18">
        <f t="shared" si="20"/>
        <v>0</v>
      </c>
      <c r="AC118" s="149">
        <f>AB118</f>
        <v>0</v>
      </c>
      <c r="AD118" s="9">
        <f t="shared" si="21"/>
        <v>0</v>
      </c>
      <c r="AE118" s="18">
        <f t="shared" si="17"/>
        <v>0</v>
      </c>
      <c r="AF118" s="18">
        <f t="shared" si="18"/>
        <v>0</v>
      </c>
      <c r="AG118" s="18">
        <f t="shared" si="19"/>
        <v>0</v>
      </c>
    </row>
    <row r="119" spans="1:33" s="31" customFormat="1" x14ac:dyDescent="0.2">
      <c r="A119" s="7"/>
      <c r="B119" s="128" t="s">
        <v>102</v>
      </c>
      <c r="C119" s="4" t="s">
        <v>26</v>
      </c>
      <c r="D119" s="15" t="s">
        <v>6</v>
      </c>
      <c r="E119" s="116"/>
      <c r="F119" s="116"/>
      <c r="G119" s="116"/>
      <c r="H119" s="116"/>
      <c r="I119" s="149"/>
      <c r="J119" s="149"/>
      <c r="K119" s="149"/>
      <c r="L119" s="18"/>
      <c r="M119" s="149"/>
      <c r="N119" s="18"/>
      <c r="O119" s="18">
        <f t="shared" si="14"/>
        <v>0</v>
      </c>
      <c r="P119" s="18">
        <f t="shared" si="15"/>
        <v>0</v>
      </c>
      <c r="Q119" s="18">
        <f t="shared" si="16"/>
        <v>0</v>
      </c>
      <c r="R119" s="130"/>
      <c r="S119" s="15" t="s">
        <v>6</v>
      </c>
      <c r="T119" s="4" t="s">
        <v>26</v>
      </c>
      <c r="U119" s="1" t="s">
        <v>72</v>
      </c>
      <c r="V119" s="116"/>
      <c r="W119" s="116"/>
      <c r="X119" s="116"/>
      <c r="Y119" s="149" t="e">
        <f>#REF!</f>
        <v>#REF!</v>
      </c>
      <c r="Z119" s="149" t="s">
        <v>5</v>
      </c>
      <c r="AA119" s="149" t="e">
        <f>#REF!</f>
        <v>#REF!</v>
      </c>
      <c r="AB119" s="18">
        <f t="shared" si="20"/>
        <v>0</v>
      </c>
      <c r="AC119" s="149">
        <f t="shared" si="22"/>
        <v>0</v>
      </c>
      <c r="AD119" s="9">
        <f t="shared" si="21"/>
        <v>0</v>
      </c>
      <c r="AE119" s="18">
        <f t="shared" si="17"/>
        <v>0</v>
      </c>
      <c r="AF119" s="18">
        <f t="shared" si="18"/>
        <v>0</v>
      </c>
      <c r="AG119" s="18">
        <f t="shared" si="19"/>
        <v>0</v>
      </c>
    </row>
    <row r="120" spans="1:33" s="31" customFormat="1" x14ac:dyDescent="0.2">
      <c r="A120" s="12"/>
      <c r="B120" s="1" t="s">
        <v>74</v>
      </c>
      <c r="C120" s="4" t="s">
        <v>26</v>
      </c>
      <c r="D120" s="1" t="s">
        <v>81</v>
      </c>
      <c r="E120" s="116"/>
      <c r="F120" s="116"/>
      <c r="G120" s="116"/>
      <c r="H120" s="116"/>
      <c r="I120" s="149"/>
      <c r="J120" s="149"/>
      <c r="K120" s="149"/>
      <c r="L120" s="18"/>
      <c r="M120" s="149"/>
      <c r="N120" s="18"/>
      <c r="O120" s="18">
        <f t="shared" si="14"/>
        <v>0</v>
      </c>
      <c r="P120" s="18">
        <f t="shared" si="15"/>
        <v>0</v>
      </c>
      <c r="Q120" s="18">
        <f t="shared" si="16"/>
        <v>0</v>
      </c>
      <c r="R120" s="131"/>
      <c r="S120" s="1" t="s">
        <v>74</v>
      </c>
      <c r="T120" s="4" t="s">
        <v>26</v>
      </c>
      <c r="U120" s="1" t="s">
        <v>73</v>
      </c>
      <c r="V120" s="116"/>
      <c r="W120" s="116"/>
      <c r="X120" s="116"/>
      <c r="Y120" s="149" t="e">
        <f>#REF!</f>
        <v>#REF!</v>
      </c>
      <c r="Z120" s="149" t="s">
        <v>5</v>
      </c>
      <c r="AA120" s="149" t="e">
        <f>#REF!</f>
        <v>#REF!</v>
      </c>
      <c r="AB120" s="18">
        <f t="shared" si="20"/>
        <v>0</v>
      </c>
      <c r="AC120" s="149">
        <f t="shared" si="22"/>
        <v>0</v>
      </c>
      <c r="AD120" s="9">
        <f t="shared" si="21"/>
        <v>0</v>
      </c>
      <c r="AE120" s="18">
        <f t="shared" si="17"/>
        <v>0</v>
      </c>
      <c r="AF120" s="18">
        <f t="shared" si="18"/>
        <v>0</v>
      </c>
      <c r="AG120" s="18">
        <f t="shared" si="19"/>
        <v>0</v>
      </c>
    </row>
    <row r="121" spans="1:33" s="31" customFormat="1" x14ac:dyDescent="0.2">
      <c r="A121" s="12" t="s">
        <v>38</v>
      </c>
      <c r="B121" s="1" t="s">
        <v>76</v>
      </c>
      <c r="C121" s="4" t="s">
        <v>26</v>
      </c>
      <c r="D121" s="1" t="s">
        <v>79</v>
      </c>
      <c r="E121" s="116"/>
      <c r="F121" s="116"/>
      <c r="G121" s="116"/>
      <c r="H121" s="116"/>
      <c r="I121" s="149"/>
      <c r="J121" s="149"/>
      <c r="K121" s="149"/>
      <c r="L121" s="18"/>
      <c r="M121" s="149"/>
      <c r="N121" s="18"/>
      <c r="O121" s="18">
        <f t="shared" si="14"/>
        <v>0</v>
      </c>
      <c r="P121" s="18">
        <f t="shared" si="15"/>
        <v>0</v>
      </c>
      <c r="Q121" s="18">
        <f t="shared" si="16"/>
        <v>0</v>
      </c>
      <c r="R121" s="131" t="s">
        <v>27</v>
      </c>
      <c r="S121" s="1" t="s">
        <v>76</v>
      </c>
      <c r="T121" s="4" t="s">
        <v>26</v>
      </c>
      <c r="U121" s="1" t="s">
        <v>7</v>
      </c>
      <c r="V121" s="116"/>
      <c r="W121" s="116"/>
      <c r="X121" s="116"/>
      <c r="Y121" s="149" t="e">
        <f>#REF!</f>
        <v>#REF!</v>
      </c>
      <c r="Z121" s="149" t="s">
        <v>5</v>
      </c>
      <c r="AA121" s="149" t="e">
        <f>#REF!</f>
        <v>#REF!</v>
      </c>
      <c r="AB121" s="18">
        <f t="shared" si="20"/>
        <v>0</v>
      </c>
      <c r="AC121" s="149">
        <f t="shared" si="22"/>
        <v>0</v>
      </c>
      <c r="AD121" s="9">
        <f t="shared" si="21"/>
        <v>0</v>
      </c>
      <c r="AE121" s="18">
        <f t="shared" si="17"/>
        <v>0</v>
      </c>
      <c r="AF121" s="18">
        <f t="shared" si="18"/>
        <v>0</v>
      </c>
      <c r="AG121" s="18">
        <f t="shared" si="19"/>
        <v>0</v>
      </c>
    </row>
    <row r="122" spans="1:33" s="31" customFormat="1" x14ac:dyDescent="0.2">
      <c r="A122" s="143">
        <v>18</v>
      </c>
      <c r="B122" s="1" t="s">
        <v>78</v>
      </c>
      <c r="C122" s="4" t="s">
        <v>26</v>
      </c>
      <c r="D122" s="1" t="s">
        <v>84</v>
      </c>
      <c r="E122" s="116"/>
      <c r="F122" s="116"/>
      <c r="G122" s="116"/>
      <c r="H122" s="116"/>
      <c r="I122" s="149"/>
      <c r="J122" s="149"/>
      <c r="K122" s="149"/>
      <c r="L122" s="18"/>
      <c r="M122" s="149"/>
      <c r="N122" s="18"/>
      <c r="O122" s="18">
        <f t="shared" si="14"/>
        <v>0</v>
      </c>
      <c r="P122" s="18">
        <f t="shared" si="15"/>
        <v>0</v>
      </c>
      <c r="Q122" s="18">
        <f t="shared" si="16"/>
        <v>0</v>
      </c>
      <c r="R122" s="143">
        <v>11</v>
      </c>
      <c r="S122" s="128" t="s">
        <v>132</v>
      </c>
      <c r="T122" s="4" t="s">
        <v>26</v>
      </c>
      <c r="U122" s="1" t="s">
        <v>77</v>
      </c>
      <c r="V122" s="116"/>
      <c r="W122" s="116"/>
      <c r="X122" s="116"/>
      <c r="Y122" s="149" t="e">
        <f>#REF!</f>
        <v>#REF!</v>
      </c>
      <c r="Z122" s="149" t="s">
        <v>5</v>
      </c>
      <c r="AA122" s="149" t="e">
        <f>#REF!</f>
        <v>#REF!</v>
      </c>
      <c r="AB122" s="18">
        <f t="shared" si="20"/>
        <v>0</v>
      </c>
      <c r="AC122" s="149">
        <f t="shared" si="22"/>
        <v>0</v>
      </c>
      <c r="AD122" s="9">
        <f t="shared" si="21"/>
        <v>0</v>
      </c>
      <c r="AE122" s="18">
        <f t="shared" si="17"/>
        <v>0</v>
      </c>
      <c r="AF122" s="18">
        <f t="shared" si="18"/>
        <v>0</v>
      </c>
      <c r="AG122" s="18">
        <f t="shared" si="19"/>
        <v>0</v>
      </c>
    </row>
    <row r="123" spans="1:33" s="31" customFormat="1" x14ac:dyDescent="0.2">
      <c r="A123" s="13" t="s">
        <v>31</v>
      </c>
      <c r="B123" s="1" t="s">
        <v>8</v>
      </c>
      <c r="C123" s="4" t="s">
        <v>26</v>
      </c>
      <c r="D123" s="1" t="s">
        <v>77</v>
      </c>
      <c r="E123" s="116"/>
      <c r="F123" s="116"/>
      <c r="G123" s="116"/>
      <c r="H123" s="116"/>
      <c r="I123" s="149"/>
      <c r="J123" s="149"/>
      <c r="K123" s="149"/>
      <c r="L123" s="18"/>
      <c r="M123" s="149"/>
      <c r="N123" s="18"/>
      <c r="O123" s="18">
        <f t="shared" si="14"/>
        <v>0</v>
      </c>
      <c r="P123" s="18">
        <f t="shared" si="15"/>
        <v>0</v>
      </c>
      <c r="Q123" s="18">
        <f t="shared" si="16"/>
        <v>0</v>
      </c>
      <c r="R123" s="13" t="s">
        <v>36</v>
      </c>
      <c r="S123" s="1" t="s">
        <v>8</v>
      </c>
      <c r="T123" s="4" t="s">
        <v>26</v>
      </c>
      <c r="U123" s="1" t="s">
        <v>75</v>
      </c>
      <c r="V123" s="116"/>
      <c r="W123" s="116"/>
      <c r="X123" s="116"/>
      <c r="Y123" s="149" t="e">
        <f>#REF!</f>
        <v>#REF!</v>
      </c>
      <c r="Z123" s="149" t="s">
        <v>5</v>
      </c>
      <c r="AA123" s="149" t="e">
        <f>#REF!</f>
        <v>#REF!</v>
      </c>
      <c r="AB123" s="18">
        <f t="shared" si="20"/>
        <v>0</v>
      </c>
      <c r="AC123" s="149">
        <f t="shared" si="22"/>
        <v>0</v>
      </c>
      <c r="AD123" s="9">
        <f t="shared" si="21"/>
        <v>0</v>
      </c>
      <c r="AE123" s="18">
        <f t="shared" si="17"/>
        <v>0</v>
      </c>
      <c r="AF123" s="18">
        <f t="shared" si="18"/>
        <v>0</v>
      </c>
      <c r="AG123" s="18">
        <f t="shared" si="19"/>
        <v>0</v>
      </c>
    </row>
    <row r="124" spans="1:33" s="31" customFormat="1" x14ac:dyDescent="0.2">
      <c r="A124" s="8"/>
      <c r="B124" s="2" t="s">
        <v>80</v>
      </c>
      <c r="C124" s="3" t="s">
        <v>26</v>
      </c>
      <c r="D124" s="2" t="s">
        <v>75</v>
      </c>
      <c r="E124" s="117"/>
      <c r="F124" s="117"/>
      <c r="G124" s="117"/>
      <c r="H124" s="117"/>
      <c r="I124" s="149"/>
      <c r="J124" s="149"/>
      <c r="K124" s="149"/>
      <c r="L124" s="18"/>
      <c r="M124" s="149"/>
      <c r="N124" s="18"/>
      <c r="O124" s="67">
        <f t="shared" si="14"/>
        <v>0</v>
      </c>
      <c r="P124" s="67">
        <f t="shared" si="15"/>
        <v>0</v>
      </c>
      <c r="Q124" s="67">
        <f t="shared" si="16"/>
        <v>0</v>
      </c>
      <c r="R124" s="8"/>
      <c r="S124" s="1" t="s">
        <v>79</v>
      </c>
      <c r="T124" s="3" t="s">
        <v>26</v>
      </c>
      <c r="U124" s="2" t="s">
        <v>80</v>
      </c>
      <c r="V124" s="117"/>
      <c r="W124" s="117"/>
      <c r="X124" s="117"/>
      <c r="Y124" s="84" t="e">
        <f>#REF!</f>
        <v>#REF!</v>
      </c>
      <c r="Z124" s="84" t="s">
        <v>5</v>
      </c>
      <c r="AA124" s="84" t="e">
        <f>#REF!</f>
        <v>#REF!</v>
      </c>
      <c r="AB124" s="67">
        <f t="shared" si="20"/>
        <v>0</v>
      </c>
      <c r="AC124" s="84">
        <f t="shared" si="22"/>
        <v>0</v>
      </c>
      <c r="AD124" s="10">
        <f t="shared" si="21"/>
        <v>0</v>
      </c>
      <c r="AE124" s="18">
        <f t="shared" si="17"/>
        <v>0</v>
      </c>
      <c r="AF124" s="18">
        <f t="shared" si="18"/>
        <v>0</v>
      </c>
      <c r="AG124" s="18">
        <f t="shared" si="19"/>
        <v>0</v>
      </c>
    </row>
    <row r="125" spans="1:33" s="31" customFormat="1" x14ac:dyDescent="0.2">
      <c r="A125" s="102">
        <v>13</v>
      </c>
      <c r="B125" s="5" t="s">
        <v>84</v>
      </c>
      <c r="C125" s="6" t="s">
        <v>26</v>
      </c>
      <c r="D125" s="5" t="s">
        <v>8</v>
      </c>
      <c r="E125" s="118"/>
      <c r="F125" s="116"/>
      <c r="G125" s="118"/>
      <c r="H125" s="118"/>
      <c r="I125" s="149"/>
      <c r="J125" s="149"/>
      <c r="K125" s="149"/>
      <c r="L125" s="18"/>
      <c r="M125" s="149"/>
      <c r="N125" s="18"/>
      <c r="O125" s="18">
        <f t="shared" si="14"/>
        <v>0</v>
      </c>
      <c r="P125" s="18">
        <f t="shared" si="15"/>
        <v>0</v>
      </c>
      <c r="Q125" s="18">
        <f t="shared" si="16"/>
        <v>0</v>
      </c>
      <c r="R125" s="102">
        <v>39</v>
      </c>
      <c r="S125" s="5" t="s">
        <v>73</v>
      </c>
      <c r="T125" s="6" t="s">
        <v>26</v>
      </c>
      <c r="U125" s="5" t="s">
        <v>72</v>
      </c>
      <c r="V125" s="118"/>
      <c r="W125" s="116"/>
      <c r="X125" s="118"/>
      <c r="Y125" s="149" t="e">
        <f>#REF!</f>
        <v>#REF!</v>
      </c>
      <c r="Z125" s="149" t="s">
        <v>5</v>
      </c>
      <c r="AA125" s="149" t="e">
        <f>#REF!</f>
        <v>#REF!</v>
      </c>
      <c r="AB125" s="148">
        <f t="shared" si="20"/>
        <v>0</v>
      </c>
      <c r="AC125" s="149">
        <f>AB125</f>
        <v>0</v>
      </c>
      <c r="AD125" s="9">
        <f t="shared" si="21"/>
        <v>0</v>
      </c>
      <c r="AE125" s="18">
        <f t="shared" si="17"/>
        <v>0</v>
      </c>
      <c r="AF125" s="18">
        <f t="shared" si="18"/>
        <v>0</v>
      </c>
      <c r="AG125" s="18">
        <f t="shared" si="19"/>
        <v>0</v>
      </c>
    </row>
    <row r="126" spans="1:33" s="31" customFormat="1" x14ac:dyDescent="0.2">
      <c r="A126" s="7"/>
      <c r="B126" s="15" t="s">
        <v>6</v>
      </c>
      <c r="C126" s="4" t="s">
        <v>26</v>
      </c>
      <c r="D126" s="1" t="s">
        <v>74</v>
      </c>
      <c r="E126" s="116"/>
      <c r="F126" s="116"/>
      <c r="G126" s="116"/>
      <c r="H126" s="116"/>
      <c r="I126" s="149"/>
      <c r="J126" s="149"/>
      <c r="K126" s="149"/>
      <c r="L126" s="148"/>
      <c r="M126" s="149"/>
      <c r="N126" s="18"/>
      <c r="O126" s="18">
        <f t="shared" si="14"/>
        <v>0</v>
      </c>
      <c r="P126" s="18">
        <f t="shared" si="15"/>
        <v>0</v>
      </c>
      <c r="Q126" s="18">
        <f t="shared" si="16"/>
        <v>0</v>
      </c>
      <c r="R126" s="130"/>
      <c r="S126" s="1" t="s">
        <v>75</v>
      </c>
      <c r="T126" s="4" t="s">
        <v>26</v>
      </c>
      <c r="U126" s="1" t="s">
        <v>81</v>
      </c>
      <c r="V126" s="116"/>
      <c r="W126" s="116"/>
      <c r="X126" s="116"/>
      <c r="Y126" s="149" t="e">
        <f>#REF!</f>
        <v>#REF!</v>
      </c>
      <c r="Z126" s="149" t="s">
        <v>5</v>
      </c>
      <c r="AA126" s="149" t="e">
        <f>#REF!</f>
        <v>#REF!</v>
      </c>
      <c r="AB126" s="18">
        <f t="shared" si="20"/>
        <v>0</v>
      </c>
      <c r="AC126" s="149">
        <f t="shared" si="22"/>
        <v>0</v>
      </c>
      <c r="AD126" s="9">
        <f t="shared" si="21"/>
        <v>0</v>
      </c>
      <c r="AE126" s="18">
        <f t="shared" si="17"/>
        <v>0</v>
      </c>
      <c r="AF126" s="18">
        <f t="shared" si="18"/>
        <v>0</v>
      </c>
      <c r="AG126" s="18">
        <f t="shared" si="19"/>
        <v>0</v>
      </c>
    </row>
    <row r="127" spans="1:33" s="31" customFormat="1" x14ac:dyDescent="0.2">
      <c r="A127" s="12"/>
      <c r="B127" s="1" t="s">
        <v>75</v>
      </c>
      <c r="C127" s="4" t="s">
        <v>26</v>
      </c>
      <c r="D127" s="1" t="s">
        <v>78</v>
      </c>
      <c r="E127" s="116"/>
      <c r="F127" s="116"/>
      <c r="G127" s="116"/>
      <c r="H127" s="116"/>
      <c r="I127" s="149"/>
      <c r="J127" s="149"/>
      <c r="K127" s="149"/>
      <c r="L127" s="148"/>
      <c r="M127" s="149"/>
      <c r="N127" s="18"/>
      <c r="O127" s="18">
        <f t="shared" si="14"/>
        <v>0</v>
      </c>
      <c r="P127" s="18">
        <f t="shared" si="15"/>
        <v>0</v>
      </c>
      <c r="Q127" s="18">
        <f t="shared" si="16"/>
        <v>0</v>
      </c>
      <c r="R127" s="131"/>
      <c r="S127" s="1" t="s">
        <v>77</v>
      </c>
      <c r="T127" s="4" t="s">
        <v>26</v>
      </c>
      <c r="U127" s="1" t="s">
        <v>84</v>
      </c>
      <c r="V127" s="116"/>
      <c r="W127" s="116"/>
      <c r="X127" s="116"/>
      <c r="Y127" s="149" t="e">
        <f>#REF!</f>
        <v>#REF!</v>
      </c>
      <c r="Z127" s="149" t="s">
        <v>5</v>
      </c>
      <c r="AA127" s="149" t="e">
        <f>#REF!</f>
        <v>#REF!</v>
      </c>
      <c r="AB127" s="18">
        <f t="shared" si="20"/>
        <v>0</v>
      </c>
      <c r="AC127" s="149">
        <f t="shared" si="22"/>
        <v>0</v>
      </c>
      <c r="AD127" s="9">
        <f t="shared" si="21"/>
        <v>0</v>
      </c>
      <c r="AE127" s="18">
        <f t="shared" si="17"/>
        <v>0</v>
      </c>
      <c r="AF127" s="18">
        <f t="shared" si="18"/>
        <v>0</v>
      </c>
      <c r="AG127" s="18">
        <f t="shared" si="19"/>
        <v>0</v>
      </c>
    </row>
    <row r="128" spans="1:33" s="31" customFormat="1" x14ac:dyDescent="0.2">
      <c r="A128" s="12" t="s">
        <v>27</v>
      </c>
      <c r="B128" s="1" t="s">
        <v>77</v>
      </c>
      <c r="C128" s="4" t="s">
        <v>26</v>
      </c>
      <c r="D128" s="1" t="s">
        <v>73</v>
      </c>
      <c r="E128" s="116"/>
      <c r="F128" s="116"/>
      <c r="G128" s="116"/>
      <c r="H128" s="116"/>
      <c r="I128" s="149"/>
      <c r="J128" s="149"/>
      <c r="K128" s="149"/>
      <c r="L128" s="18"/>
      <c r="M128" s="149"/>
      <c r="N128" s="18"/>
      <c r="O128" s="18">
        <f t="shared" si="14"/>
        <v>0</v>
      </c>
      <c r="P128" s="18">
        <f t="shared" si="15"/>
        <v>0</v>
      </c>
      <c r="Q128" s="18">
        <f t="shared" si="16"/>
        <v>0</v>
      </c>
      <c r="R128" s="131" t="s">
        <v>144</v>
      </c>
      <c r="S128" s="1" t="s">
        <v>7</v>
      </c>
      <c r="T128" s="4" t="s">
        <v>26</v>
      </c>
      <c r="U128" s="15" t="s">
        <v>6</v>
      </c>
      <c r="V128" s="116"/>
      <c r="W128" s="116"/>
      <c r="X128" s="116"/>
      <c r="Y128" s="149" t="e">
        <f>#REF!</f>
        <v>#REF!</v>
      </c>
      <c r="Z128" s="149" t="s">
        <v>5</v>
      </c>
      <c r="AA128" s="149" t="e">
        <f>#REF!</f>
        <v>#REF!</v>
      </c>
      <c r="AB128" s="18">
        <f t="shared" si="20"/>
        <v>0</v>
      </c>
      <c r="AC128" s="149">
        <f t="shared" si="22"/>
        <v>0</v>
      </c>
      <c r="AD128" s="9">
        <f t="shared" si="21"/>
        <v>0</v>
      </c>
      <c r="AE128" s="18">
        <f t="shared" si="17"/>
        <v>0</v>
      </c>
      <c r="AF128" s="18">
        <f t="shared" si="18"/>
        <v>0</v>
      </c>
      <c r="AG128" s="18">
        <f t="shared" si="19"/>
        <v>0</v>
      </c>
    </row>
    <row r="129" spans="1:33" s="31" customFormat="1" x14ac:dyDescent="0.2">
      <c r="A129" s="143">
        <v>19</v>
      </c>
      <c r="B129" s="1" t="s">
        <v>7</v>
      </c>
      <c r="C129" s="4" t="s">
        <v>26</v>
      </c>
      <c r="D129" s="1" t="s">
        <v>76</v>
      </c>
      <c r="E129" s="116"/>
      <c r="F129" s="116"/>
      <c r="G129" s="116"/>
      <c r="H129" s="116"/>
      <c r="I129" s="149"/>
      <c r="J129" s="149"/>
      <c r="K129" s="149"/>
      <c r="L129" s="18"/>
      <c r="M129" s="149"/>
      <c r="N129" s="18"/>
      <c r="O129" s="18">
        <f t="shared" si="14"/>
        <v>0</v>
      </c>
      <c r="P129" s="18">
        <f t="shared" si="15"/>
        <v>0</v>
      </c>
      <c r="Q129" s="18">
        <f t="shared" si="16"/>
        <v>0</v>
      </c>
      <c r="R129" s="143">
        <v>15</v>
      </c>
      <c r="S129" s="1" t="s">
        <v>78</v>
      </c>
      <c r="T129" s="4" t="s">
        <v>26</v>
      </c>
      <c r="U129" s="1" t="s">
        <v>8</v>
      </c>
      <c r="V129" s="116"/>
      <c r="W129" s="116"/>
      <c r="X129" s="116"/>
      <c r="Y129" s="149" t="e">
        <f>#REF!</f>
        <v>#REF!</v>
      </c>
      <c r="Z129" s="149" t="s">
        <v>5</v>
      </c>
      <c r="AA129" s="149" t="e">
        <f>#REF!</f>
        <v>#REF!</v>
      </c>
      <c r="AB129" s="18">
        <f t="shared" si="20"/>
        <v>0</v>
      </c>
      <c r="AC129" s="149">
        <f t="shared" si="22"/>
        <v>0</v>
      </c>
      <c r="AD129" s="9">
        <f t="shared" si="21"/>
        <v>0</v>
      </c>
      <c r="AE129" s="18">
        <f t="shared" si="17"/>
        <v>0</v>
      </c>
      <c r="AF129" s="18">
        <f t="shared" si="18"/>
        <v>0</v>
      </c>
      <c r="AG129" s="18">
        <f t="shared" si="19"/>
        <v>0</v>
      </c>
    </row>
    <row r="130" spans="1:33" s="31" customFormat="1" x14ac:dyDescent="0.2">
      <c r="A130" s="13" t="s">
        <v>31</v>
      </c>
      <c r="B130" s="1" t="s">
        <v>81</v>
      </c>
      <c r="C130" s="4" t="s">
        <v>26</v>
      </c>
      <c r="D130" s="1" t="s">
        <v>72</v>
      </c>
      <c r="E130" s="116"/>
      <c r="F130" s="116"/>
      <c r="G130" s="116"/>
      <c r="H130" s="116"/>
      <c r="I130" s="149"/>
      <c r="J130" s="149"/>
      <c r="K130" s="149"/>
      <c r="L130" s="18"/>
      <c r="M130" s="149"/>
      <c r="N130" s="18"/>
      <c r="O130" s="18">
        <f t="shared" si="14"/>
        <v>0</v>
      </c>
      <c r="P130" s="18">
        <f t="shared" si="15"/>
        <v>0</v>
      </c>
      <c r="Q130" s="18">
        <f t="shared" si="16"/>
        <v>0</v>
      </c>
      <c r="R130" s="13" t="s">
        <v>36</v>
      </c>
      <c r="S130" s="1" t="s">
        <v>79</v>
      </c>
      <c r="T130" s="4" t="s">
        <v>26</v>
      </c>
      <c r="U130" s="1" t="s">
        <v>74</v>
      </c>
      <c r="V130" s="116"/>
      <c r="W130" s="116"/>
      <c r="X130" s="116"/>
      <c r="Y130" s="149" t="e">
        <f>#REF!</f>
        <v>#REF!</v>
      </c>
      <c r="Z130" s="149" t="s">
        <v>5</v>
      </c>
      <c r="AA130" s="149" t="e">
        <f>#REF!</f>
        <v>#REF!</v>
      </c>
      <c r="AB130" s="18">
        <f t="shared" si="20"/>
        <v>0</v>
      </c>
      <c r="AC130" s="149">
        <f t="shared" si="22"/>
        <v>0</v>
      </c>
      <c r="AD130" s="9">
        <f t="shared" si="21"/>
        <v>0</v>
      </c>
      <c r="AE130" s="18">
        <f t="shared" si="17"/>
        <v>0</v>
      </c>
      <c r="AF130" s="18">
        <f t="shared" si="18"/>
        <v>0</v>
      </c>
      <c r="AG130" s="18">
        <f t="shared" si="19"/>
        <v>0</v>
      </c>
    </row>
    <row r="131" spans="1:33" s="31" customFormat="1" x14ac:dyDescent="0.2">
      <c r="A131" s="8"/>
      <c r="B131" s="2" t="s">
        <v>79</v>
      </c>
      <c r="C131" s="3" t="s">
        <v>26</v>
      </c>
      <c r="D131" s="2" t="s">
        <v>80</v>
      </c>
      <c r="E131" s="117"/>
      <c r="F131" s="117"/>
      <c r="G131" s="117"/>
      <c r="H131" s="117"/>
      <c r="I131" s="149"/>
      <c r="J131" s="149"/>
      <c r="K131" s="149"/>
      <c r="L131" s="18"/>
      <c r="M131" s="149"/>
      <c r="N131" s="18"/>
      <c r="O131" s="67">
        <f t="shared" si="14"/>
        <v>0</v>
      </c>
      <c r="P131" s="67">
        <f t="shared" si="15"/>
        <v>0</v>
      </c>
      <c r="Q131" s="67">
        <f t="shared" si="16"/>
        <v>0</v>
      </c>
      <c r="R131" s="8"/>
      <c r="S131" s="2" t="s">
        <v>80</v>
      </c>
      <c r="T131" s="3" t="s">
        <v>26</v>
      </c>
      <c r="U131" s="2" t="s">
        <v>76</v>
      </c>
      <c r="V131" s="117"/>
      <c r="W131" s="117"/>
      <c r="X131" s="117"/>
      <c r="Y131" s="84" t="e">
        <f>#REF!</f>
        <v>#REF!</v>
      </c>
      <c r="Z131" s="84" t="s">
        <v>5</v>
      </c>
      <c r="AA131" s="84" t="e">
        <f>#REF!</f>
        <v>#REF!</v>
      </c>
      <c r="AB131" s="67">
        <f t="shared" si="20"/>
        <v>0</v>
      </c>
      <c r="AC131" s="84">
        <f t="shared" si="22"/>
        <v>0</v>
      </c>
      <c r="AD131" s="10">
        <f t="shared" si="21"/>
        <v>0</v>
      </c>
      <c r="AE131" s="18">
        <f t="shared" si="17"/>
        <v>0</v>
      </c>
      <c r="AF131" s="18">
        <f t="shared" si="18"/>
        <v>0</v>
      </c>
      <c r="AG131" s="18">
        <f t="shared" si="19"/>
        <v>0</v>
      </c>
    </row>
    <row r="132" spans="1:33" s="31" customFormat="1" x14ac:dyDescent="0.2">
      <c r="A132" s="102">
        <v>14</v>
      </c>
      <c r="B132" s="5" t="s">
        <v>84</v>
      </c>
      <c r="C132" s="6" t="s">
        <v>26</v>
      </c>
      <c r="D132" s="5" t="s">
        <v>75</v>
      </c>
      <c r="E132" s="118"/>
      <c r="F132" s="116"/>
      <c r="G132" s="118"/>
      <c r="H132" s="118"/>
      <c r="I132" s="149"/>
      <c r="J132" s="149"/>
      <c r="K132" s="149"/>
      <c r="L132" s="18"/>
      <c r="M132" s="149"/>
      <c r="N132" s="18"/>
      <c r="O132" s="18">
        <f t="shared" si="14"/>
        <v>0</v>
      </c>
      <c r="P132" s="18">
        <f t="shared" si="15"/>
        <v>0</v>
      </c>
      <c r="Q132" s="18">
        <f t="shared" si="16"/>
        <v>0</v>
      </c>
      <c r="R132" s="102">
        <v>40</v>
      </c>
      <c r="S132" s="5" t="s">
        <v>84</v>
      </c>
      <c r="T132" s="6" t="s">
        <v>26</v>
      </c>
      <c r="U132" s="5" t="s">
        <v>75</v>
      </c>
      <c r="V132" s="118"/>
      <c r="W132" s="116"/>
      <c r="X132" s="118"/>
      <c r="Y132" s="149" t="e">
        <f>#REF!</f>
        <v>#REF!</v>
      </c>
      <c r="Z132" s="149" t="s">
        <v>5</v>
      </c>
      <c r="AA132" s="149" t="e">
        <f>#REF!</f>
        <v>#REF!</v>
      </c>
      <c r="AB132" s="18">
        <f t="shared" si="20"/>
        <v>0</v>
      </c>
      <c r="AC132" s="149">
        <f>AB132</f>
        <v>0</v>
      </c>
      <c r="AD132" s="9">
        <f t="shared" si="21"/>
        <v>0</v>
      </c>
      <c r="AE132" s="18">
        <f t="shared" si="17"/>
        <v>0</v>
      </c>
      <c r="AF132" s="18">
        <f t="shared" si="18"/>
        <v>0</v>
      </c>
      <c r="AG132" s="18">
        <f t="shared" si="19"/>
        <v>0</v>
      </c>
    </row>
    <row r="133" spans="1:33" s="31" customFormat="1" x14ac:dyDescent="0.2">
      <c r="A133" s="7"/>
      <c r="B133" s="128" t="s">
        <v>103</v>
      </c>
      <c r="C133" s="4" t="s">
        <v>26</v>
      </c>
      <c r="D133" s="1" t="s">
        <v>74</v>
      </c>
      <c r="E133" s="116"/>
      <c r="F133" s="116"/>
      <c r="G133" s="116"/>
      <c r="H133" s="116"/>
      <c r="I133" s="149"/>
      <c r="J133" s="149"/>
      <c r="K133" s="149"/>
      <c r="L133" s="18"/>
      <c r="M133" s="149"/>
      <c r="N133" s="18"/>
      <c r="O133" s="18">
        <f t="shared" si="14"/>
        <v>0</v>
      </c>
      <c r="P133" s="18">
        <f t="shared" si="15"/>
        <v>0</v>
      </c>
      <c r="Q133" s="18">
        <f t="shared" si="16"/>
        <v>0</v>
      </c>
      <c r="R133" s="130"/>
      <c r="S133" s="1" t="s">
        <v>72</v>
      </c>
      <c r="T133" s="4" t="s">
        <v>26</v>
      </c>
      <c r="U133" s="1" t="s">
        <v>79</v>
      </c>
      <c r="V133" s="116"/>
      <c r="W133" s="116"/>
      <c r="X133" s="116"/>
      <c r="Y133" s="149" t="e">
        <f>#REF!</f>
        <v>#REF!</v>
      </c>
      <c r="Z133" s="149" t="s">
        <v>5</v>
      </c>
      <c r="AA133" s="149" t="e">
        <f>#REF!</f>
        <v>#REF!</v>
      </c>
      <c r="AB133" s="18">
        <f t="shared" si="20"/>
        <v>0</v>
      </c>
      <c r="AC133" s="149">
        <f t="shared" si="22"/>
        <v>0</v>
      </c>
      <c r="AD133" s="9">
        <f t="shared" si="21"/>
        <v>0</v>
      </c>
      <c r="AE133" s="18">
        <f t="shared" si="17"/>
        <v>0</v>
      </c>
      <c r="AF133" s="18">
        <f t="shared" si="18"/>
        <v>0</v>
      </c>
      <c r="AG133" s="18">
        <f t="shared" si="19"/>
        <v>0</v>
      </c>
    </row>
    <row r="134" spans="1:33" s="31" customFormat="1" x14ac:dyDescent="0.2">
      <c r="A134" s="12"/>
      <c r="B134" s="1" t="s">
        <v>77</v>
      </c>
      <c r="C134" s="4" t="s">
        <v>26</v>
      </c>
      <c r="D134" s="1" t="s">
        <v>72</v>
      </c>
      <c r="E134" s="116"/>
      <c r="F134" s="116"/>
      <c r="G134" s="116"/>
      <c r="H134" s="116"/>
      <c r="I134" s="149"/>
      <c r="J134" s="149"/>
      <c r="K134" s="149"/>
      <c r="L134" s="18"/>
      <c r="M134" s="149"/>
      <c r="N134" s="18"/>
      <c r="O134" s="18">
        <f t="shared" si="14"/>
        <v>0</v>
      </c>
      <c r="P134" s="18">
        <f t="shared" si="15"/>
        <v>0</v>
      </c>
      <c r="Q134" s="18">
        <f t="shared" si="16"/>
        <v>0</v>
      </c>
      <c r="R134" s="131"/>
      <c r="S134" s="1" t="s">
        <v>73</v>
      </c>
      <c r="T134" s="4" t="s">
        <v>26</v>
      </c>
      <c r="U134" s="1" t="s">
        <v>80</v>
      </c>
      <c r="V134" s="116"/>
      <c r="W134" s="116"/>
      <c r="X134" s="116"/>
      <c r="Y134" s="149" t="e">
        <f>#REF!</f>
        <v>#REF!</v>
      </c>
      <c r="Z134" s="149" t="s">
        <v>5</v>
      </c>
      <c r="AA134" s="149" t="e">
        <f>#REF!</f>
        <v>#REF!</v>
      </c>
      <c r="AB134" s="18">
        <f t="shared" si="20"/>
        <v>0</v>
      </c>
      <c r="AC134" s="149">
        <f t="shared" si="22"/>
        <v>0</v>
      </c>
      <c r="AD134" s="9">
        <f t="shared" si="21"/>
        <v>0</v>
      </c>
      <c r="AE134" s="18">
        <f t="shared" si="17"/>
        <v>0</v>
      </c>
      <c r="AF134" s="18">
        <f t="shared" si="18"/>
        <v>0</v>
      </c>
      <c r="AG134" s="18">
        <f t="shared" si="19"/>
        <v>0</v>
      </c>
    </row>
    <row r="135" spans="1:33" s="31" customFormat="1" x14ac:dyDescent="0.2">
      <c r="A135" s="12" t="s">
        <v>29</v>
      </c>
      <c r="B135" s="1" t="s">
        <v>7</v>
      </c>
      <c r="C135" s="4" t="s">
        <v>26</v>
      </c>
      <c r="D135" s="1" t="s">
        <v>73</v>
      </c>
      <c r="E135" s="116"/>
      <c r="F135" s="116"/>
      <c r="G135" s="116"/>
      <c r="H135" s="116"/>
      <c r="I135" s="149"/>
      <c r="J135" s="149"/>
      <c r="K135" s="149"/>
      <c r="L135" s="18"/>
      <c r="M135" s="149"/>
      <c r="N135" s="18"/>
      <c r="O135" s="18">
        <f t="shared" si="14"/>
        <v>0</v>
      </c>
      <c r="P135" s="18">
        <f t="shared" si="15"/>
        <v>0</v>
      </c>
      <c r="Q135" s="18">
        <f t="shared" si="16"/>
        <v>0</v>
      </c>
      <c r="R135" s="131" t="s">
        <v>38</v>
      </c>
      <c r="S135" s="15" t="s">
        <v>6</v>
      </c>
      <c r="T135" s="4" t="s">
        <v>26</v>
      </c>
      <c r="U135" s="1" t="s">
        <v>81</v>
      </c>
      <c r="V135" s="116"/>
      <c r="W135" s="116"/>
      <c r="X135" s="116"/>
      <c r="Y135" s="149" t="e">
        <f>#REF!</f>
        <v>#REF!</v>
      </c>
      <c r="Z135" s="149" t="s">
        <v>5</v>
      </c>
      <c r="AA135" s="149" t="e">
        <f>#REF!</f>
        <v>#REF!</v>
      </c>
      <c r="AB135" s="18">
        <f t="shared" si="20"/>
        <v>0</v>
      </c>
      <c r="AC135" s="149">
        <f t="shared" si="22"/>
        <v>0</v>
      </c>
      <c r="AD135" s="9">
        <f t="shared" si="21"/>
        <v>0</v>
      </c>
      <c r="AE135" s="18">
        <f t="shared" si="17"/>
        <v>0</v>
      </c>
      <c r="AF135" s="18">
        <f t="shared" si="18"/>
        <v>0</v>
      </c>
      <c r="AG135" s="18">
        <f t="shared" si="19"/>
        <v>0</v>
      </c>
    </row>
    <row r="136" spans="1:33" s="31" customFormat="1" x14ac:dyDescent="0.2">
      <c r="A136" s="143">
        <v>22</v>
      </c>
      <c r="B136" s="1" t="s">
        <v>78</v>
      </c>
      <c r="C136" s="4" t="s">
        <v>26</v>
      </c>
      <c r="D136" s="1" t="s">
        <v>80</v>
      </c>
      <c r="E136" s="116"/>
      <c r="F136" s="116"/>
      <c r="G136" s="116"/>
      <c r="H136" s="116"/>
      <c r="I136" s="149"/>
      <c r="J136" s="149"/>
      <c r="K136" s="149"/>
      <c r="L136" s="18"/>
      <c r="M136" s="149"/>
      <c r="N136" s="18"/>
      <c r="O136" s="18">
        <f t="shared" si="14"/>
        <v>0</v>
      </c>
      <c r="P136" s="18">
        <f t="shared" si="15"/>
        <v>0</v>
      </c>
      <c r="Q136" s="18">
        <f t="shared" si="16"/>
        <v>0</v>
      </c>
      <c r="R136" s="143">
        <v>17</v>
      </c>
      <c r="S136" s="128" t="s">
        <v>133</v>
      </c>
      <c r="T136" s="4" t="s">
        <v>26</v>
      </c>
      <c r="U136" s="1" t="s">
        <v>77</v>
      </c>
      <c r="V136" s="116"/>
      <c r="W136" s="116"/>
      <c r="X136" s="116"/>
      <c r="Y136" s="149" t="e">
        <f>#REF!</f>
        <v>#REF!</v>
      </c>
      <c r="Z136" s="149" t="s">
        <v>5</v>
      </c>
      <c r="AA136" s="149" t="e">
        <f>#REF!</f>
        <v>#REF!</v>
      </c>
      <c r="AB136" s="18">
        <f t="shared" si="20"/>
        <v>0</v>
      </c>
      <c r="AC136" s="149">
        <f t="shared" si="22"/>
        <v>0</v>
      </c>
      <c r="AD136" s="9">
        <f t="shared" si="21"/>
        <v>0</v>
      </c>
      <c r="AE136" s="18">
        <f t="shared" si="17"/>
        <v>0</v>
      </c>
      <c r="AF136" s="18">
        <f t="shared" si="18"/>
        <v>0</v>
      </c>
      <c r="AG136" s="18">
        <f t="shared" si="19"/>
        <v>0</v>
      </c>
    </row>
    <row r="137" spans="1:33" s="31" customFormat="1" x14ac:dyDescent="0.2">
      <c r="A137" s="13" t="s">
        <v>31</v>
      </c>
      <c r="B137" s="1" t="s">
        <v>8</v>
      </c>
      <c r="C137" s="4" t="s">
        <v>26</v>
      </c>
      <c r="D137" s="1" t="s">
        <v>81</v>
      </c>
      <c r="E137" s="116"/>
      <c r="F137" s="116"/>
      <c r="G137" s="116"/>
      <c r="H137" s="116"/>
      <c r="I137" s="149"/>
      <c r="J137" s="149"/>
      <c r="K137" s="149"/>
      <c r="L137" s="18"/>
      <c r="M137" s="149"/>
      <c r="N137" s="18"/>
      <c r="O137" s="18">
        <f t="shared" si="14"/>
        <v>0</v>
      </c>
      <c r="P137" s="18">
        <f t="shared" si="15"/>
        <v>0</v>
      </c>
      <c r="Q137" s="18">
        <f t="shared" si="16"/>
        <v>0</v>
      </c>
      <c r="R137" s="13" t="s">
        <v>36</v>
      </c>
      <c r="S137" s="1" t="s">
        <v>78</v>
      </c>
      <c r="T137" s="4" t="s">
        <v>26</v>
      </c>
      <c r="U137" s="1" t="s">
        <v>74</v>
      </c>
      <c r="V137" s="116"/>
      <c r="W137" s="116"/>
      <c r="X137" s="116"/>
      <c r="Y137" s="149" t="e">
        <f>#REF!</f>
        <v>#REF!</v>
      </c>
      <c r="Z137" s="149" t="s">
        <v>5</v>
      </c>
      <c r="AA137" s="149" t="e">
        <f>#REF!</f>
        <v>#REF!</v>
      </c>
      <c r="AB137" s="18">
        <f t="shared" si="20"/>
        <v>0</v>
      </c>
      <c r="AC137" s="149">
        <f t="shared" si="22"/>
        <v>0</v>
      </c>
      <c r="AD137" s="9">
        <f t="shared" si="21"/>
        <v>0</v>
      </c>
      <c r="AE137" s="18">
        <f t="shared" si="17"/>
        <v>0</v>
      </c>
      <c r="AF137" s="18">
        <f t="shared" si="18"/>
        <v>0</v>
      </c>
      <c r="AG137" s="18">
        <f t="shared" si="19"/>
        <v>0</v>
      </c>
    </row>
    <row r="138" spans="1:33" s="31" customFormat="1" x14ac:dyDescent="0.2">
      <c r="A138" s="8"/>
      <c r="B138" s="2" t="s">
        <v>79</v>
      </c>
      <c r="C138" s="3" t="s">
        <v>26</v>
      </c>
      <c r="D138" s="16" t="s">
        <v>6</v>
      </c>
      <c r="E138" s="117"/>
      <c r="F138" s="117"/>
      <c r="G138" s="117"/>
      <c r="H138" s="117"/>
      <c r="I138" s="149"/>
      <c r="J138" s="149"/>
      <c r="K138" s="149"/>
      <c r="L138" s="18"/>
      <c r="M138" s="149"/>
      <c r="N138" s="18"/>
      <c r="O138" s="67">
        <f t="shared" si="14"/>
        <v>0</v>
      </c>
      <c r="P138" s="67">
        <f t="shared" si="15"/>
        <v>0</v>
      </c>
      <c r="Q138" s="67">
        <f t="shared" si="16"/>
        <v>0</v>
      </c>
      <c r="R138" s="8"/>
      <c r="S138" s="2" t="s">
        <v>8</v>
      </c>
      <c r="T138" s="3" t="s">
        <v>26</v>
      </c>
      <c r="U138" s="2" t="s">
        <v>76</v>
      </c>
      <c r="V138" s="117"/>
      <c r="W138" s="117"/>
      <c r="X138" s="117"/>
      <c r="Y138" s="84" t="e">
        <f>#REF!</f>
        <v>#REF!</v>
      </c>
      <c r="Z138" s="84" t="s">
        <v>5</v>
      </c>
      <c r="AA138" s="84" t="e">
        <f>#REF!</f>
        <v>#REF!</v>
      </c>
      <c r="AB138" s="67">
        <f t="shared" si="20"/>
        <v>0</v>
      </c>
      <c r="AC138" s="84">
        <f t="shared" si="22"/>
        <v>0</v>
      </c>
      <c r="AD138" s="10">
        <f t="shared" si="21"/>
        <v>0</v>
      </c>
      <c r="AE138" s="18">
        <f t="shared" si="17"/>
        <v>0</v>
      </c>
      <c r="AF138" s="18">
        <f t="shared" si="18"/>
        <v>0</v>
      </c>
      <c r="AG138" s="18">
        <f t="shared" si="19"/>
        <v>0</v>
      </c>
    </row>
    <row r="139" spans="1:33" s="31" customFormat="1" x14ac:dyDescent="0.2">
      <c r="A139" s="102">
        <v>15</v>
      </c>
      <c r="B139" s="5" t="s">
        <v>72</v>
      </c>
      <c r="C139" s="6" t="s">
        <v>26</v>
      </c>
      <c r="D139" s="5" t="s">
        <v>79</v>
      </c>
      <c r="E139" s="118"/>
      <c r="F139" s="116"/>
      <c r="G139" s="118"/>
      <c r="H139" s="118"/>
      <c r="I139" s="149"/>
      <c r="J139" s="149"/>
      <c r="K139" s="149"/>
      <c r="L139" s="18"/>
      <c r="M139" s="149"/>
      <c r="N139" s="18"/>
      <c r="O139" s="18">
        <f t="shared" si="14"/>
        <v>0</v>
      </c>
      <c r="P139" s="18">
        <f t="shared" si="15"/>
        <v>0</v>
      </c>
      <c r="Q139" s="18">
        <f t="shared" si="16"/>
        <v>0</v>
      </c>
      <c r="R139" s="102">
        <v>41</v>
      </c>
      <c r="S139" s="128" t="s">
        <v>134</v>
      </c>
      <c r="T139" s="6" t="s">
        <v>26</v>
      </c>
      <c r="U139" s="5" t="s">
        <v>72</v>
      </c>
      <c r="V139" s="118"/>
      <c r="W139" s="116"/>
      <c r="X139" s="118"/>
      <c r="Y139" s="149" t="e">
        <f>#REF!</f>
        <v>#REF!</v>
      </c>
      <c r="Z139" s="149" t="s">
        <v>5</v>
      </c>
      <c r="AA139" s="149" t="e">
        <f>#REF!</f>
        <v>#REF!</v>
      </c>
      <c r="AB139" s="18">
        <f t="shared" si="20"/>
        <v>0</v>
      </c>
      <c r="AC139" s="149">
        <f>AB139</f>
        <v>0</v>
      </c>
      <c r="AD139" s="9">
        <f t="shared" si="21"/>
        <v>0</v>
      </c>
      <c r="AE139" s="18">
        <f t="shared" si="17"/>
        <v>0</v>
      </c>
      <c r="AF139" s="18">
        <f t="shared" si="18"/>
        <v>0</v>
      </c>
      <c r="AG139" s="18">
        <f t="shared" si="19"/>
        <v>0</v>
      </c>
    </row>
    <row r="140" spans="1:33" s="31" customFormat="1" x14ac:dyDescent="0.2">
      <c r="A140" s="7"/>
      <c r="B140" s="1" t="s">
        <v>73</v>
      </c>
      <c r="C140" s="4" t="s">
        <v>26</v>
      </c>
      <c r="D140" s="1" t="s">
        <v>76</v>
      </c>
      <c r="E140" s="116"/>
      <c r="F140" s="116"/>
      <c r="G140" s="116"/>
      <c r="H140" s="116"/>
      <c r="I140" s="149"/>
      <c r="J140" s="149"/>
      <c r="K140" s="149"/>
      <c r="L140" s="18"/>
      <c r="M140" s="149"/>
      <c r="N140" s="18"/>
      <c r="O140" s="18">
        <f t="shared" si="14"/>
        <v>0</v>
      </c>
      <c r="P140" s="18">
        <f t="shared" si="15"/>
        <v>0</v>
      </c>
      <c r="Q140" s="18">
        <f t="shared" si="16"/>
        <v>0</v>
      </c>
      <c r="R140" s="130"/>
      <c r="S140" s="1" t="s">
        <v>75</v>
      </c>
      <c r="T140" s="4" t="s">
        <v>26</v>
      </c>
      <c r="U140" s="1" t="s">
        <v>73</v>
      </c>
      <c r="V140" s="116"/>
      <c r="W140" s="116"/>
      <c r="X140" s="116"/>
      <c r="Y140" s="149" t="e">
        <f>#REF!</f>
        <v>#REF!</v>
      </c>
      <c r="Z140" s="149" t="s">
        <v>5</v>
      </c>
      <c r="AA140" s="149" t="e">
        <f>#REF!</f>
        <v>#REF!</v>
      </c>
      <c r="AB140" s="18">
        <f t="shared" si="20"/>
        <v>0</v>
      </c>
      <c r="AC140" s="149">
        <f t="shared" si="22"/>
        <v>0</v>
      </c>
      <c r="AD140" s="9">
        <f t="shared" si="21"/>
        <v>0</v>
      </c>
      <c r="AE140" s="18">
        <f t="shared" si="17"/>
        <v>0</v>
      </c>
      <c r="AF140" s="18">
        <f t="shared" si="18"/>
        <v>0</v>
      </c>
      <c r="AG140" s="18">
        <f t="shared" si="19"/>
        <v>0</v>
      </c>
    </row>
    <row r="141" spans="1:33" s="31" customFormat="1" x14ac:dyDescent="0.2">
      <c r="A141" s="12"/>
      <c r="B141" s="15" t="s">
        <v>6</v>
      </c>
      <c r="C141" s="4" t="s">
        <v>26</v>
      </c>
      <c r="D141" s="1" t="s">
        <v>77</v>
      </c>
      <c r="E141" s="116"/>
      <c r="F141" s="116"/>
      <c r="G141" s="116"/>
      <c r="H141" s="116"/>
      <c r="I141" s="149"/>
      <c r="J141" s="149"/>
      <c r="K141" s="149"/>
      <c r="L141" s="18"/>
      <c r="M141" s="149"/>
      <c r="N141" s="18"/>
      <c r="O141" s="18">
        <f t="shared" si="14"/>
        <v>0</v>
      </c>
      <c r="P141" s="18">
        <f t="shared" si="15"/>
        <v>0</v>
      </c>
      <c r="Q141" s="18">
        <f t="shared" si="16"/>
        <v>0</v>
      </c>
      <c r="R141" s="131"/>
      <c r="S141" s="1" t="s">
        <v>76</v>
      </c>
      <c r="T141" s="4" t="s">
        <v>26</v>
      </c>
      <c r="U141" s="15" t="s">
        <v>6</v>
      </c>
      <c r="V141" s="116"/>
      <c r="W141" s="116"/>
      <c r="X141" s="116"/>
      <c r="Y141" s="149" t="e">
        <f>#REF!</f>
        <v>#REF!</v>
      </c>
      <c r="Z141" s="149" t="s">
        <v>5</v>
      </c>
      <c r="AA141" s="149" t="e">
        <f>#REF!</f>
        <v>#REF!</v>
      </c>
      <c r="AB141" s="148">
        <f t="shared" si="20"/>
        <v>0</v>
      </c>
      <c r="AC141" s="149">
        <f t="shared" si="22"/>
        <v>0</v>
      </c>
      <c r="AD141" s="9">
        <f t="shared" si="21"/>
        <v>0</v>
      </c>
      <c r="AE141" s="18">
        <f t="shared" si="17"/>
        <v>0</v>
      </c>
      <c r="AF141" s="18">
        <f t="shared" si="18"/>
        <v>0</v>
      </c>
      <c r="AG141" s="18">
        <f t="shared" si="19"/>
        <v>0</v>
      </c>
    </row>
    <row r="142" spans="1:33" s="31" customFormat="1" x14ac:dyDescent="0.2">
      <c r="A142" s="12" t="s">
        <v>38</v>
      </c>
      <c r="B142" s="1" t="s">
        <v>74</v>
      </c>
      <c r="C142" s="4" t="s">
        <v>26</v>
      </c>
      <c r="D142" s="1" t="s">
        <v>78</v>
      </c>
      <c r="E142" s="116"/>
      <c r="F142" s="116"/>
      <c r="G142" s="116"/>
      <c r="H142" s="116"/>
      <c r="I142" s="149"/>
      <c r="J142" s="149"/>
      <c r="K142" s="149"/>
      <c r="L142" s="18"/>
      <c r="M142" s="149"/>
      <c r="N142" s="18"/>
      <c r="O142" s="18">
        <f t="shared" si="14"/>
        <v>0</v>
      </c>
      <c r="P142" s="18">
        <f t="shared" si="15"/>
        <v>0</v>
      </c>
      <c r="Q142" s="18">
        <f t="shared" si="16"/>
        <v>0</v>
      </c>
      <c r="R142" s="131" t="s">
        <v>27</v>
      </c>
      <c r="S142" s="1" t="s">
        <v>77</v>
      </c>
      <c r="T142" s="4" t="s">
        <v>26</v>
      </c>
      <c r="U142" s="1" t="s">
        <v>8</v>
      </c>
      <c r="V142" s="116"/>
      <c r="W142" s="116"/>
      <c r="X142" s="116"/>
      <c r="Y142" s="149" t="e">
        <f>#REF!</f>
        <v>#REF!</v>
      </c>
      <c r="Z142" s="149" t="s">
        <v>5</v>
      </c>
      <c r="AA142" s="149" t="e">
        <f>#REF!</f>
        <v>#REF!</v>
      </c>
      <c r="AB142" s="18">
        <f t="shared" si="20"/>
        <v>0</v>
      </c>
      <c r="AC142" s="149">
        <f t="shared" si="22"/>
        <v>0</v>
      </c>
      <c r="AD142" s="9">
        <f t="shared" si="21"/>
        <v>0</v>
      </c>
      <c r="AE142" s="18">
        <f t="shared" si="17"/>
        <v>0</v>
      </c>
      <c r="AF142" s="18">
        <f t="shared" si="18"/>
        <v>0</v>
      </c>
      <c r="AG142" s="18">
        <f t="shared" si="19"/>
        <v>0</v>
      </c>
    </row>
    <row r="143" spans="1:33" s="31" customFormat="1" x14ac:dyDescent="0.2">
      <c r="A143" s="143">
        <v>25</v>
      </c>
      <c r="B143" s="1" t="s">
        <v>75</v>
      </c>
      <c r="C143" s="4" t="s">
        <v>26</v>
      </c>
      <c r="D143" s="1" t="s">
        <v>7</v>
      </c>
      <c r="E143" s="116"/>
      <c r="F143" s="116"/>
      <c r="G143" s="116"/>
      <c r="H143" s="116"/>
      <c r="I143" s="149"/>
      <c r="J143" s="149"/>
      <c r="K143" s="149"/>
      <c r="L143" s="18"/>
      <c r="M143" s="149"/>
      <c r="N143" s="18"/>
      <c r="O143" s="18">
        <f t="shared" si="14"/>
        <v>0</v>
      </c>
      <c r="P143" s="18">
        <f t="shared" si="15"/>
        <v>0</v>
      </c>
      <c r="Q143" s="18">
        <f t="shared" si="16"/>
        <v>0</v>
      </c>
      <c r="R143" s="143">
        <v>18</v>
      </c>
      <c r="S143" s="1" t="s">
        <v>81</v>
      </c>
      <c r="T143" s="4" t="s">
        <v>26</v>
      </c>
      <c r="U143" s="1" t="s">
        <v>84</v>
      </c>
      <c r="V143" s="116"/>
      <c r="W143" s="116"/>
      <c r="X143" s="116"/>
      <c r="Y143" s="149" t="e">
        <f>#REF!</f>
        <v>#REF!</v>
      </c>
      <c r="Z143" s="149" t="s">
        <v>5</v>
      </c>
      <c r="AA143" s="149" t="e">
        <f>#REF!</f>
        <v>#REF!</v>
      </c>
      <c r="AB143" s="18">
        <f t="shared" si="20"/>
        <v>0</v>
      </c>
      <c r="AC143" s="149">
        <f t="shared" si="22"/>
        <v>0</v>
      </c>
      <c r="AD143" s="9">
        <f t="shared" si="21"/>
        <v>0</v>
      </c>
      <c r="AE143" s="18">
        <f t="shared" si="17"/>
        <v>0</v>
      </c>
      <c r="AF143" s="18">
        <f t="shared" si="18"/>
        <v>0</v>
      </c>
      <c r="AG143" s="18">
        <f t="shared" si="19"/>
        <v>0</v>
      </c>
    </row>
    <row r="144" spans="1:33" s="31" customFormat="1" x14ac:dyDescent="0.2">
      <c r="A144" s="13" t="s">
        <v>31</v>
      </c>
      <c r="B144" s="1" t="s">
        <v>81</v>
      </c>
      <c r="C144" s="4" t="s">
        <v>26</v>
      </c>
      <c r="D144" s="1" t="s">
        <v>84</v>
      </c>
      <c r="E144" s="116"/>
      <c r="F144" s="116"/>
      <c r="G144" s="116"/>
      <c r="H144" s="116"/>
      <c r="I144" s="149"/>
      <c r="J144" s="149"/>
      <c r="K144" s="149"/>
      <c r="L144" s="18"/>
      <c r="M144" s="149"/>
      <c r="N144" s="18"/>
      <c r="O144" s="18">
        <f t="shared" si="14"/>
        <v>0</v>
      </c>
      <c r="P144" s="18">
        <f t="shared" si="15"/>
        <v>0</v>
      </c>
      <c r="Q144" s="18">
        <f t="shared" si="16"/>
        <v>0</v>
      </c>
      <c r="R144" s="13" t="s">
        <v>36</v>
      </c>
      <c r="S144" s="1" t="s">
        <v>79</v>
      </c>
      <c r="T144" s="4" t="s">
        <v>26</v>
      </c>
      <c r="U144" s="1" t="s">
        <v>78</v>
      </c>
      <c r="V144" s="116"/>
      <c r="W144" s="116"/>
      <c r="X144" s="116"/>
      <c r="Y144" s="149" t="e">
        <f>#REF!</f>
        <v>#REF!</v>
      </c>
      <c r="Z144" s="149" t="s">
        <v>5</v>
      </c>
      <c r="AA144" s="149" t="e">
        <f>#REF!</f>
        <v>#REF!</v>
      </c>
      <c r="AB144" s="18">
        <f t="shared" si="20"/>
        <v>0</v>
      </c>
      <c r="AC144" s="149">
        <f t="shared" si="22"/>
        <v>0</v>
      </c>
      <c r="AD144" s="9">
        <f t="shared" si="21"/>
        <v>0</v>
      </c>
      <c r="AE144" s="18">
        <f t="shared" si="17"/>
        <v>0</v>
      </c>
      <c r="AF144" s="18">
        <f t="shared" si="18"/>
        <v>0</v>
      </c>
      <c r="AG144" s="18">
        <f t="shared" si="19"/>
        <v>0</v>
      </c>
    </row>
    <row r="145" spans="1:33" s="31" customFormat="1" x14ac:dyDescent="0.2">
      <c r="A145" s="8"/>
      <c r="B145" s="2" t="s">
        <v>80</v>
      </c>
      <c r="C145" s="3" t="s">
        <v>26</v>
      </c>
      <c r="D145" s="2" t="s">
        <v>8</v>
      </c>
      <c r="E145" s="117"/>
      <c r="F145" s="117"/>
      <c r="G145" s="117"/>
      <c r="H145" s="117"/>
      <c r="I145" s="149"/>
      <c r="J145" s="149"/>
      <c r="K145" s="149"/>
      <c r="L145" s="18"/>
      <c r="M145" s="149"/>
      <c r="N145" s="18"/>
      <c r="O145" s="67">
        <f t="shared" si="14"/>
        <v>0</v>
      </c>
      <c r="P145" s="67">
        <f t="shared" si="15"/>
        <v>0</v>
      </c>
      <c r="Q145" s="67">
        <f t="shared" si="16"/>
        <v>0</v>
      </c>
      <c r="R145" s="8"/>
      <c r="S145" s="2" t="s">
        <v>80</v>
      </c>
      <c r="T145" s="3" t="s">
        <v>26</v>
      </c>
      <c r="U145" s="2" t="s">
        <v>7</v>
      </c>
      <c r="V145" s="117"/>
      <c r="W145" s="117"/>
      <c r="X145" s="117"/>
      <c r="Y145" s="84" t="e">
        <f>#REF!</f>
        <v>#REF!</v>
      </c>
      <c r="Z145" s="84" t="s">
        <v>5</v>
      </c>
      <c r="AA145" s="84" t="e">
        <f>#REF!</f>
        <v>#REF!</v>
      </c>
      <c r="AB145" s="67">
        <f t="shared" si="20"/>
        <v>0</v>
      </c>
      <c r="AC145" s="84">
        <f t="shared" si="22"/>
        <v>0</v>
      </c>
      <c r="AD145" s="10">
        <f t="shared" si="21"/>
        <v>0</v>
      </c>
      <c r="AE145" s="18">
        <f t="shared" si="17"/>
        <v>0</v>
      </c>
      <c r="AF145" s="18">
        <f t="shared" si="18"/>
        <v>0</v>
      </c>
      <c r="AG145" s="18">
        <f t="shared" si="19"/>
        <v>0</v>
      </c>
    </row>
    <row r="146" spans="1:33" s="31" customFormat="1" x14ac:dyDescent="0.2">
      <c r="A146" s="102">
        <v>16</v>
      </c>
      <c r="B146" s="5" t="s">
        <v>84</v>
      </c>
      <c r="C146" s="6" t="s">
        <v>26</v>
      </c>
      <c r="D146" s="17" t="s">
        <v>6</v>
      </c>
      <c r="E146" s="118"/>
      <c r="F146" s="116"/>
      <c r="G146" s="118"/>
      <c r="H146" s="118"/>
      <c r="I146" s="149"/>
      <c r="J146" s="149"/>
      <c r="K146" s="149"/>
      <c r="L146" s="18"/>
      <c r="M146" s="149"/>
      <c r="N146" s="18"/>
      <c r="O146" s="18">
        <f t="shared" si="14"/>
        <v>0</v>
      </c>
      <c r="P146" s="18">
        <f t="shared" si="15"/>
        <v>0</v>
      </c>
      <c r="Q146" s="18">
        <f t="shared" si="16"/>
        <v>0</v>
      </c>
      <c r="R146" s="102">
        <v>42</v>
      </c>
      <c r="S146" s="128" t="s">
        <v>135</v>
      </c>
      <c r="T146" s="6" t="s">
        <v>26</v>
      </c>
      <c r="U146" s="5" t="s">
        <v>8</v>
      </c>
      <c r="V146" s="118"/>
      <c r="W146" s="116"/>
      <c r="X146" s="118"/>
      <c r="Y146" s="149" t="e">
        <f>#REF!</f>
        <v>#REF!</v>
      </c>
      <c r="Z146" s="149" t="s">
        <v>5</v>
      </c>
      <c r="AA146" s="149" t="e">
        <f>#REF!</f>
        <v>#REF!</v>
      </c>
      <c r="AB146" s="18">
        <f t="shared" si="20"/>
        <v>0</v>
      </c>
      <c r="AC146" s="149">
        <f>AB146</f>
        <v>0</v>
      </c>
      <c r="AD146" s="9">
        <f t="shared" si="21"/>
        <v>0</v>
      </c>
      <c r="AE146" s="18">
        <f t="shared" si="17"/>
        <v>0</v>
      </c>
      <c r="AF146" s="18">
        <f t="shared" si="18"/>
        <v>0</v>
      </c>
      <c r="AG146" s="18">
        <f t="shared" si="19"/>
        <v>0</v>
      </c>
    </row>
    <row r="147" spans="1:33" s="31" customFormat="1" x14ac:dyDescent="0.2">
      <c r="A147" s="7"/>
      <c r="B147" s="128" t="s">
        <v>104</v>
      </c>
      <c r="C147" s="4" t="s">
        <v>26</v>
      </c>
      <c r="D147" s="1" t="s">
        <v>72</v>
      </c>
      <c r="E147" s="116"/>
      <c r="F147" s="116"/>
      <c r="G147" s="116"/>
      <c r="H147" s="116"/>
      <c r="I147" s="149"/>
      <c r="J147" s="149"/>
      <c r="K147" s="149"/>
      <c r="L147" s="148"/>
      <c r="M147" s="149"/>
      <c r="N147" s="18"/>
      <c r="O147" s="18">
        <f t="shared" si="14"/>
        <v>0</v>
      </c>
      <c r="P147" s="18">
        <f t="shared" si="15"/>
        <v>0</v>
      </c>
      <c r="Q147" s="18">
        <f t="shared" si="16"/>
        <v>0</v>
      </c>
      <c r="R147" s="130"/>
      <c r="S147" s="1" t="s">
        <v>75</v>
      </c>
      <c r="T147" s="4" t="s">
        <v>26</v>
      </c>
      <c r="U147" s="1" t="s">
        <v>7</v>
      </c>
      <c r="V147" s="116"/>
      <c r="W147" s="116"/>
      <c r="X147" s="116"/>
      <c r="Y147" s="149" t="e">
        <f>#REF!</f>
        <v>#REF!</v>
      </c>
      <c r="Z147" s="149" t="s">
        <v>5</v>
      </c>
      <c r="AA147" s="149" t="e">
        <f>#REF!</f>
        <v>#REF!</v>
      </c>
      <c r="AB147" s="18">
        <f t="shared" si="20"/>
        <v>0</v>
      </c>
      <c r="AC147" s="149">
        <f t="shared" si="22"/>
        <v>0</v>
      </c>
      <c r="AD147" s="9">
        <f t="shared" si="21"/>
        <v>0</v>
      </c>
      <c r="AE147" s="18">
        <f t="shared" si="17"/>
        <v>0</v>
      </c>
      <c r="AF147" s="18">
        <f t="shared" si="18"/>
        <v>0</v>
      </c>
      <c r="AG147" s="18">
        <f t="shared" si="19"/>
        <v>0</v>
      </c>
    </row>
    <row r="148" spans="1:33" s="31" customFormat="1" x14ac:dyDescent="0.2">
      <c r="A148" s="12"/>
      <c r="B148" s="1" t="s">
        <v>77</v>
      </c>
      <c r="C148" s="4" t="s">
        <v>26</v>
      </c>
      <c r="D148" s="1" t="s">
        <v>75</v>
      </c>
      <c r="E148" s="116"/>
      <c r="F148" s="116"/>
      <c r="G148" s="116"/>
      <c r="H148" s="116"/>
      <c r="I148" s="149"/>
      <c r="J148" s="149"/>
      <c r="K148" s="149"/>
      <c r="L148" s="18"/>
      <c r="M148" s="149"/>
      <c r="N148" s="18"/>
      <c r="O148" s="18">
        <f t="shared" si="14"/>
        <v>0</v>
      </c>
      <c r="P148" s="18">
        <f t="shared" si="15"/>
        <v>0</v>
      </c>
      <c r="Q148" s="18">
        <f t="shared" si="16"/>
        <v>0</v>
      </c>
      <c r="R148" s="131"/>
      <c r="S148" s="1" t="s">
        <v>76</v>
      </c>
      <c r="T148" s="4" t="s">
        <v>26</v>
      </c>
      <c r="U148" s="1" t="s">
        <v>84</v>
      </c>
      <c r="V148" s="116"/>
      <c r="W148" s="116"/>
      <c r="X148" s="116"/>
      <c r="Y148" s="149" t="e">
        <f>#REF!</f>
        <v>#REF!</v>
      </c>
      <c r="Z148" s="149" t="s">
        <v>5</v>
      </c>
      <c r="AA148" s="149" t="e">
        <f>#REF!</f>
        <v>#REF!</v>
      </c>
      <c r="AB148" s="18">
        <f t="shared" si="20"/>
        <v>0</v>
      </c>
      <c r="AC148" s="149">
        <f t="shared" si="22"/>
        <v>0</v>
      </c>
      <c r="AD148" s="9">
        <f t="shared" si="21"/>
        <v>0</v>
      </c>
      <c r="AE148" s="18">
        <f t="shared" si="17"/>
        <v>0</v>
      </c>
      <c r="AF148" s="18">
        <f t="shared" si="18"/>
        <v>0</v>
      </c>
      <c r="AG148" s="18">
        <f t="shared" si="19"/>
        <v>0</v>
      </c>
    </row>
    <row r="149" spans="1:33" s="31" customFormat="1" x14ac:dyDescent="0.2">
      <c r="A149" s="12" t="s">
        <v>27</v>
      </c>
      <c r="B149" s="1" t="s">
        <v>7</v>
      </c>
      <c r="C149" s="4" t="s">
        <v>26</v>
      </c>
      <c r="D149" s="1" t="s">
        <v>80</v>
      </c>
      <c r="E149" s="116"/>
      <c r="F149" s="116"/>
      <c r="G149" s="116"/>
      <c r="H149" s="116"/>
      <c r="I149" s="149"/>
      <c r="J149" s="149"/>
      <c r="K149" s="149"/>
      <c r="L149" s="18"/>
      <c r="M149" s="149"/>
      <c r="N149" s="18"/>
      <c r="O149" s="18">
        <f t="shared" si="14"/>
        <v>0</v>
      </c>
      <c r="P149" s="18">
        <f t="shared" si="15"/>
        <v>0</v>
      </c>
      <c r="Q149" s="18">
        <f t="shared" si="16"/>
        <v>0</v>
      </c>
      <c r="R149" s="131" t="s">
        <v>38</v>
      </c>
      <c r="S149" s="1" t="s">
        <v>77</v>
      </c>
      <c r="T149" s="4" t="s">
        <v>26</v>
      </c>
      <c r="U149" s="1" t="s">
        <v>78</v>
      </c>
      <c r="V149" s="116"/>
      <c r="W149" s="116"/>
      <c r="X149" s="116"/>
      <c r="Y149" s="149" t="e">
        <f>#REF!</f>
        <v>#REF!</v>
      </c>
      <c r="Z149" s="149" t="s">
        <v>5</v>
      </c>
      <c r="AA149" s="149" t="e">
        <f>#REF!</f>
        <v>#REF!</v>
      </c>
      <c r="AB149" s="18">
        <f t="shared" si="20"/>
        <v>0</v>
      </c>
      <c r="AC149" s="149">
        <f t="shared" si="22"/>
        <v>0</v>
      </c>
      <c r="AD149" s="9">
        <f t="shared" si="21"/>
        <v>0</v>
      </c>
      <c r="AE149" s="18">
        <f t="shared" si="17"/>
        <v>0</v>
      </c>
      <c r="AF149" s="18">
        <f t="shared" si="18"/>
        <v>0</v>
      </c>
      <c r="AG149" s="18">
        <f t="shared" si="19"/>
        <v>0</v>
      </c>
    </row>
    <row r="150" spans="1:33" s="31" customFormat="1" x14ac:dyDescent="0.2">
      <c r="A150" s="143">
        <v>26</v>
      </c>
      <c r="B150" s="1" t="s">
        <v>78</v>
      </c>
      <c r="C150" s="4" t="s">
        <v>26</v>
      </c>
      <c r="D150" s="1" t="s">
        <v>81</v>
      </c>
      <c r="E150" s="116"/>
      <c r="F150" s="116"/>
      <c r="G150" s="116"/>
      <c r="H150" s="116"/>
      <c r="I150" s="149"/>
      <c r="J150" s="149"/>
      <c r="K150" s="149"/>
      <c r="L150" s="18"/>
      <c r="M150" s="149"/>
      <c r="N150" s="18"/>
      <c r="O150" s="18">
        <f t="shared" si="14"/>
        <v>0</v>
      </c>
      <c r="P150" s="18">
        <f t="shared" si="15"/>
        <v>0</v>
      </c>
      <c r="Q150" s="18">
        <f t="shared" si="16"/>
        <v>0</v>
      </c>
      <c r="R150" s="143">
        <v>24</v>
      </c>
      <c r="S150" s="1" t="s">
        <v>81</v>
      </c>
      <c r="T150" s="4" t="s">
        <v>26</v>
      </c>
      <c r="U150" s="1" t="s">
        <v>73</v>
      </c>
      <c r="V150" s="116"/>
      <c r="W150" s="116"/>
      <c r="X150" s="116"/>
      <c r="Y150" s="149" t="e">
        <f>#REF!</f>
        <v>#REF!</v>
      </c>
      <c r="Z150" s="149" t="s">
        <v>5</v>
      </c>
      <c r="AA150" s="149" t="e">
        <f>#REF!</f>
        <v>#REF!</v>
      </c>
      <c r="AB150" s="18">
        <f t="shared" si="20"/>
        <v>0</v>
      </c>
      <c r="AC150" s="149">
        <f t="shared" si="22"/>
        <v>0</v>
      </c>
      <c r="AD150" s="9">
        <f t="shared" si="21"/>
        <v>0</v>
      </c>
      <c r="AE150" s="18">
        <f t="shared" si="17"/>
        <v>0</v>
      </c>
      <c r="AF150" s="18">
        <f t="shared" si="18"/>
        <v>0</v>
      </c>
      <c r="AG150" s="18">
        <f t="shared" si="19"/>
        <v>0</v>
      </c>
    </row>
    <row r="151" spans="1:33" s="31" customFormat="1" x14ac:dyDescent="0.2">
      <c r="A151" s="13" t="s">
        <v>31</v>
      </c>
      <c r="B151" s="1" t="s">
        <v>8</v>
      </c>
      <c r="C151" s="4" t="s">
        <v>26</v>
      </c>
      <c r="D151" s="1" t="s">
        <v>74</v>
      </c>
      <c r="E151" s="116"/>
      <c r="F151" s="116"/>
      <c r="G151" s="116"/>
      <c r="H151" s="116"/>
      <c r="I151" s="149"/>
      <c r="J151" s="149"/>
      <c r="K151" s="149"/>
      <c r="L151" s="18"/>
      <c r="M151" s="149"/>
      <c r="N151" s="18"/>
      <c r="O151" s="18">
        <f t="shared" si="14"/>
        <v>0</v>
      </c>
      <c r="P151" s="18">
        <f t="shared" si="15"/>
        <v>0</v>
      </c>
      <c r="Q151" s="18">
        <f t="shared" si="16"/>
        <v>0</v>
      </c>
      <c r="R151" s="13" t="s">
        <v>36</v>
      </c>
      <c r="S151" s="1" t="s">
        <v>79</v>
      </c>
      <c r="T151" s="4" t="s">
        <v>26</v>
      </c>
      <c r="U151" s="15" t="s">
        <v>6</v>
      </c>
      <c r="V151" s="116"/>
      <c r="W151" s="116"/>
      <c r="X151" s="116"/>
      <c r="Y151" s="149" t="e">
        <f>#REF!</f>
        <v>#REF!</v>
      </c>
      <c r="Z151" s="149" t="s">
        <v>5</v>
      </c>
      <c r="AA151" s="149" t="e">
        <f>#REF!</f>
        <v>#REF!</v>
      </c>
      <c r="AB151" s="18">
        <f t="shared" si="20"/>
        <v>0</v>
      </c>
      <c r="AC151" s="149">
        <f t="shared" si="22"/>
        <v>0</v>
      </c>
      <c r="AD151" s="9">
        <f t="shared" si="21"/>
        <v>0</v>
      </c>
      <c r="AE151" s="18">
        <f t="shared" si="17"/>
        <v>0</v>
      </c>
      <c r="AF151" s="18">
        <f t="shared" si="18"/>
        <v>0</v>
      </c>
      <c r="AG151" s="18">
        <f t="shared" si="19"/>
        <v>0</v>
      </c>
    </row>
    <row r="152" spans="1:33" s="31" customFormat="1" x14ac:dyDescent="0.2">
      <c r="A152" s="8"/>
      <c r="B152" s="128" t="s">
        <v>105</v>
      </c>
      <c r="C152" s="3" t="s">
        <v>26</v>
      </c>
      <c r="D152" s="2" t="s">
        <v>73</v>
      </c>
      <c r="E152" s="117"/>
      <c r="F152" s="117"/>
      <c r="G152" s="117"/>
      <c r="H152" s="117"/>
      <c r="I152" s="149"/>
      <c r="J152" s="149"/>
      <c r="K152" s="149"/>
      <c r="L152" s="18"/>
      <c r="M152" s="149"/>
      <c r="N152" s="18"/>
      <c r="O152" s="67">
        <f t="shared" si="14"/>
        <v>0</v>
      </c>
      <c r="P152" s="67">
        <f t="shared" si="15"/>
        <v>0</v>
      </c>
      <c r="Q152" s="67">
        <f t="shared" si="16"/>
        <v>0</v>
      </c>
      <c r="R152" s="8"/>
      <c r="S152" s="2" t="s">
        <v>80</v>
      </c>
      <c r="T152" s="3" t="s">
        <v>26</v>
      </c>
      <c r="U152" s="2" t="s">
        <v>72</v>
      </c>
      <c r="V152" s="117"/>
      <c r="W152" s="117"/>
      <c r="X152" s="117"/>
      <c r="Y152" s="84" t="e">
        <f>#REF!</f>
        <v>#REF!</v>
      </c>
      <c r="Z152" s="84" t="s">
        <v>5</v>
      </c>
      <c r="AA152" s="84" t="e">
        <f>#REF!</f>
        <v>#REF!</v>
      </c>
      <c r="AB152" s="67">
        <f t="shared" si="20"/>
        <v>0</v>
      </c>
      <c r="AC152" s="84">
        <f t="shared" si="22"/>
        <v>0</v>
      </c>
      <c r="AD152" s="10">
        <f t="shared" si="21"/>
        <v>0</v>
      </c>
      <c r="AE152" s="18">
        <f t="shared" si="17"/>
        <v>0</v>
      </c>
      <c r="AF152" s="18">
        <f t="shared" si="18"/>
        <v>0</v>
      </c>
      <c r="AG152" s="18">
        <f t="shared" si="19"/>
        <v>0</v>
      </c>
    </row>
    <row r="153" spans="1:33" s="31" customFormat="1" x14ac:dyDescent="0.2">
      <c r="A153" s="102">
        <v>17</v>
      </c>
      <c r="B153" s="5" t="s">
        <v>84</v>
      </c>
      <c r="C153" s="6" t="s">
        <v>26</v>
      </c>
      <c r="D153" s="5" t="s">
        <v>77</v>
      </c>
      <c r="E153" s="118"/>
      <c r="F153" s="116"/>
      <c r="G153" s="118"/>
      <c r="H153" s="118"/>
      <c r="I153" s="149"/>
      <c r="J153" s="149"/>
      <c r="K153" s="149"/>
      <c r="L153" s="18"/>
      <c r="M153" s="149"/>
      <c r="N153" s="18"/>
      <c r="O153" s="18">
        <f t="shared" si="14"/>
        <v>0</v>
      </c>
      <c r="P153" s="18">
        <f t="shared" si="15"/>
        <v>0</v>
      </c>
      <c r="Q153" s="18">
        <f t="shared" si="16"/>
        <v>0</v>
      </c>
      <c r="R153" s="102">
        <v>43</v>
      </c>
      <c r="S153" s="5" t="s">
        <v>84</v>
      </c>
      <c r="T153" s="6" t="s">
        <v>26</v>
      </c>
      <c r="U153" s="5" t="s">
        <v>79</v>
      </c>
      <c r="V153" s="118"/>
      <c r="W153" s="116"/>
      <c r="X153" s="118"/>
      <c r="Y153" s="149" t="e">
        <f>#REF!</f>
        <v>#REF!</v>
      </c>
      <c r="Z153" s="149" t="s">
        <v>5</v>
      </c>
      <c r="AA153" s="149" t="e">
        <f>#REF!</f>
        <v>#REF!</v>
      </c>
      <c r="AB153" s="148">
        <f t="shared" si="20"/>
        <v>0</v>
      </c>
      <c r="AC153" s="149">
        <f>AB153</f>
        <v>0</v>
      </c>
      <c r="AD153" s="9">
        <f t="shared" si="21"/>
        <v>0</v>
      </c>
      <c r="AE153" s="18">
        <f t="shared" si="17"/>
        <v>0</v>
      </c>
      <c r="AF153" s="18">
        <f t="shared" si="18"/>
        <v>0</v>
      </c>
      <c r="AG153" s="18">
        <f t="shared" si="19"/>
        <v>0</v>
      </c>
    </row>
    <row r="154" spans="1:33" s="31" customFormat="1" x14ac:dyDescent="0.2">
      <c r="A154" s="7"/>
      <c r="B154" s="1" t="s">
        <v>72</v>
      </c>
      <c r="C154" s="4" t="s">
        <v>26</v>
      </c>
      <c r="D154" s="1" t="s">
        <v>80</v>
      </c>
      <c r="E154" s="116"/>
      <c r="F154" s="116"/>
      <c r="G154" s="116"/>
      <c r="H154" s="116"/>
      <c r="I154" s="149"/>
      <c r="J154" s="149"/>
      <c r="K154" s="149"/>
      <c r="L154" s="18"/>
      <c r="M154" s="149"/>
      <c r="N154" s="18"/>
      <c r="O154" s="18">
        <f t="shared" si="14"/>
        <v>0</v>
      </c>
      <c r="P154" s="18">
        <f t="shared" si="15"/>
        <v>0</v>
      </c>
      <c r="Q154" s="18">
        <f t="shared" si="16"/>
        <v>0</v>
      </c>
      <c r="R154" s="130"/>
      <c r="S154" s="1" t="s">
        <v>72</v>
      </c>
      <c r="T154" s="4" t="s">
        <v>26</v>
      </c>
      <c r="U154" s="1" t="s">
        <v>81</v>
      </c>
      <c r="V154" s="116"/>
      <c r="W154" s="116"/>
      <c r="X154" s="116"/>
      <c r="Y154" s="149" t="e">
        <f>#REF!</f>
        <v>#REF!</v>
      </c>
      <c r="Z154" s="149" t="s">
        <v>5</v>
      </c>
      <c r="AA154" s="149" t="e">
        <f>#REF!</f>
        <v>#REF!</v>
      </c>
      <c r="AB154" s="148">
        <f t="shared" si="20"/>
        <v>0</v>
      </c>
      <c r="AC154" s="149">
        <f t="shared" si="22"/>
        <v>0</v>
      </c>
      <c r="AD154" s="9">
        <f t="shared" si="21"/>
        <v>0</v>
      </c>
      <c r="AE154" s="18">
        <f t="shared" si="17"/>
        <v>0</v>
      </c>
      <c r="AF154" s="18">
        <f t="shared" si="18"/>
        <v>0</v>
      </c>
      <c r="AG154" s="18">
        <f t="shared" si="19"/>
        <v>0</v>
      </c>
    </row>
    <row r="155" spans="1:33" s="31" customFormat="1" x14ac:dyDescent="0.2">
      <c r="A155" s="12"/>
      <c r="B155" s="1" t="s">
        <v>73</v>
      </c>
      <c r="C155" s="4" t="s">
        <v>26</v>
      </c>
      <c r="D155" s="1" t="s">
        <v>78</v>
      </c>
      <c r="E155" s="116"/>
      <c r="F155" s="116"/>
      <c r="G155" s="116"/>
      <c r="H155" s="116"/>
      <c r="I155" s="149"/>
      <c r="J155" s="149"/>
      <c r="K155" s="149"/>
      <c r="L155" s="18"/>
      <c r="M155" s="149"/>
      <c r="N155" s="18"/>
      <c r="O155" s="18">
        <f t="shared" si="14"/>
        <v>0</v>
      </c>
      <c r="P155" s="18">
        <f t="shared" si="15"/>
        <v>0</v>
      </c>
      <c r="Q155" s="18">
        <f t="shared" si="16"/>
        <v>0</v>
      </c>
      <c r="R155" s="131"/>
      <c r="S155" s="1" t="s">
        <v>73</v>
      </c>
      <c r="T155" s="4" t="s">
        <v>26</v>
      </c>
      <c r="U155" s="1" t="s">
        <v>77</v>
      </c>
      <c r="V155" s="116"/>
      <c r="W155" s="116"/>
      <c r="X155" s="116"/>
      <c r="Y155" s="149" t="e">
        <f>#REF!</f>
        <v>#REF!</v>
      </c>
      <c r="Z155" s="149" t="s">
        <v>5</v>
      </c>
      <c r="AA155" s="149" t="e">
        <f>#REF!</f>
        <v>#REF!</v>
      </c>
      <c r="AB155" s="18">
        <f t="shared" si="20"/>
        <v>0</v>
      </c>
      <c r="AC155" s="149">
        <f t="shared" si="22"/>
        <v>0</v>
      </c>
      <c r="AD155" s="9">
        <f t="shared" si="21"/>
        <v>0</v>
      </c>
      <c r="AE155" s="18">
        <f t="shared" si="17"/>
        <v>0</v>
      </c>
      <c r="AF155" s="18">
        <f t="shared" si="18"/>
        <v>0</v>
      </c>
      <c r="AG155" s="18">
        <f t="shared" si="19"/>
        <v>0</v>
      </c>
    </row>
    <row r="156" spans="1:33" s="31" customFormat="1" x14ac:dyDescent="0.2">
      <c r="A156" s="12" t="s">
        <v>29</v>
      </c>
      <c r="B156" s="15" t="s">
        <v>6</v>
      </c>
      <c r="C156" s="4" t="s">
        <v>26</v>
      </c>
      <c r="D156" s="1" t="s">
        <v>75</v>
      </c>
      <c r="E156" s="116"/>
      <c r="F156" s="116"/>
      <c r="G156" s="116"/>
      <c r="H156" s="116"/>
      <c r="I156" s="149"/>
      <c r="J156" s="149"/>
      <c r="K156" s="149"/>
      <c r="L156" s="18"/>
      <c r="M156" s="149"/>
      <c r="N156" s="18"/>
      <c r="O156" s="18">
        <f t="shared" si="14"/>
        <v>0</v>
      </c>
      <c r="P156" s="18">
        <f t="shared" si="15"/>
        <v>0</v>
      </c>
      <c r="Q156" s="18">
        <f t="shared" si="16"/>
        <v>0</v>
      </c>
      <c r="R156" s="131" t="s">
        <v>27</v>
      </c>
      <c r="S156" s="15" t="s">
        <v>6</v>
      </c>
      <c r="T156" s="4" t="s">
        <v>26</v>
      </c>
      <c r="U156" s="1" t="s">
        <v>75</v>
      </c>
      <c r="V156" s="116"/>
      <c r="W156" s="116"/>
      <c r="X156" s="116"/>
      <c r="Y156" s="149" t="e">
        <f>#REF!</f>
        <v>#REF!</v>
      </c>
      <c r="Z156" s="149" t="s">
        <v>5</v>
      </c>
      <c r="AA156" s="149" t="e">
        <f>#REF!</f>
        <v>#REF!</v>
      </c>
      <c r="AB156" s="18">
        <f t="shared" si="20"/>
        <v>0</v>
      </c>
      <c r="AC156" s="149">
        <f t="shared" si="22"/>
        <v>0</v>
      </c>
      <c r="AD156" s="9">
        <f t="shared" si="21"/>
        <v>0</v>
      </c>
      <c r="AE156" s="18">
        <f t="shared" si="17"/>
        <v>0</v>
      </c>
      <c r="AF156" s="18">
        <f t="shared" si="18"/>
        <v>0</v>
      </c>
      <c r="AG156" s="18">
        <f t="shared" si="19"/>
        <v>0</v>
      </c>
    </row>
    <row r="157" spans="1:33" s="31" customFormat="1" x14ac:dyDescent="0.2">
      <c r="A157" s="143">
        <v>29</v>
      </c>
      <c r="B157" s="1" t="s">
        <v>74</v>
      </c>
      <c r="C157" s="4" t="s">
        <v>26</v>
      </c>
      <c r="D157" s="1" t="s">
        <v>7</v>
      </c>
      <c r="E157" s="116"/>
      <c r="F157" s="116"/>
      <c r="G157" s="116"/>
      <c r="H157" s="116"/>
      <c r="I157" s="149"/>
      <c r="J157" s="149"/>
      <c r="K157" s="149"/>
      <c r="L157" s="18"/>
      <c r="M157" s="149"/>
      <c r="N157" s="18"/>
      <c r="O157" s="18">
        <f t="shared" si="14"/>
        <v>0</v>
      </c>
      <c r="P157" s="18">
        <f t="shared" si="15"/>
        <v>0</v>
      </c>
      <c r="Q157" s="18">
        <f t="shared" si="16"/>
        <v>0</v>
      </c>
      <c r="R157" s="143">
        <v>25</v>
      </c>
      <c r="S157" s="1" t="s">
        <v>7</v>
      </c>
      <c r="T157" s="4" t="s">
        <v>26</v>
      </c>
      <c r="U157" s="1" t="s">
        <v>74</v>
      </c>
      <c r="V157" s="116"/>
      <c r="W157" s="116"/>
      <c r="X157" s="116"/>
      <c r="Y157" s="149" t="e">
        <f>#REF!</f>
        <v>#REF!</v>
      </c>
      <c r="Z157" s="149" t="s">
        <v>5</v>
      </c>
      <c r="AA157" s="149" t="e">
        <f>#REF!</f>
        <v>#REF!</v>
      </c>
      <c r="AB157" s="18">
        <f t="shared" si="20"/>
        <v>0</v>
      </c>
      <c r="AC157" s="149">
        <f t="shared" si="22"/>
        <v>0</v>
      </c>
      <c r="AD157" s="9">
        <f t="shared" si="21"/>
        <v>0</v>
      </c>
      <c r="AE157" s="18">
        <f t="shared" si="17"/>
        <v>0</v>
      </c>
      <c r="AF157" s="18">
        <f t="shared" si="18"/>
        <v>0</v>
      </c>
      <c r="AG157" s="18">
        <f t="shared" si="19"/>
        <v>0</v>
      </c>
    </row>
    <row r="158" spans="1:33" s="31" customFormat="1" x14ac:dyDescent="0.2">
      <c r="A158" s="13" t="s">
        <v>31</v>
      </c>
      <c r="B158" s="1" t="s">
        <v>81</v>
      </c>
      <c r="C158" s="4" t="s">
        <v>26</v>
      </c>
      <c r="D158" s="1" t="s">
        <v>76</v>
      </c>
      <c r="E158" s="116"/>
      <c r="F158" s="116"/>
      <c r="G158" s="116"/>
      <c r="H158" s="116"/>
      <c r="I158" s="149"/>
      <c r="J158" s="149"/>
      <c r="K158" s="149"/>
      <c r="L158" s="18"/>
      <c r="M158" s="149"/>
      <c r="N158" s="18"/>
      <c r="O158" s="18">
        <f t="shared" si="14"/>
        <v>0</v>
      </c>
      <c r="P158" s="18">
        <f t="shared" si="15"/>
        <v>0</v>
      </c>
      <c r="Q158" s="18">
        <f t="shared" si="16"/>
        <v>0</v>
      </c>
      <c r="R158" s="13" t="s">
        <v>36</v>
      </c>
      <c r="S158" s="1" t="s">
        <v>78</v>
      </c>
      <c r="T158" s="4" t="s">
        <v>26</v>
      </c>
      <c r="U158" s="1" t="s">
        <v>76</v>
      </c>
      <c r="V158" s="116"/>
      <c r="W158" s="116"/>
      <c r="X158" s="116"/>
      <c r="Y158" s="149" t="e">
        <f>#REF!</f>
        <v>#REF!</v>
      </c>
      <c r="Z158" s="149" t="s">
        <v>5</v>
      </c>
      <c r="AA158" s="149" t="e">
        <f>#REF!</f>
        <v>#REF!</v>
      </c>
      <c r="AB158" s="18">
        <f t="shared" si="20"/>
        <v>0</v>
      </c>
      <c r="AC158" s="149">
        <f t="shared" si="22"/>
        <v>0</v>
      </c>
      <c r="AD158" s="9">
        <f t="shared" si="21"/>
        <v>0</v>
      </c>
      <c r="AE158" s="18">
        <f t="shared" si="17"/>
        <v>0</v>
      </c>
      <c r="AF158" s="18">
        <f t="shared" si="18"/>
        <v>0</v>
      </c>
      <c r="AG158" s="18">
        <f t="shared" si="19"/>
        <v>0</v>
      </c>
    </row>
    <row r="159" spans="1:33" s="31" customFormat="1" x14ac:dyDescent="0.2">
      <c r="A159" s="8"/>
      <c r="B159" s="2" t="s">
        <v>8</v>
      </c>
      <c r="C159" s="3" t="s">
        <v>26</v>
      </c>
      <c r="D159" s="2" t="s">
        <v>79</v>
      </c>
      <c r="E159" s="117"/>
      <c r="F159" s="117"/>
      <c r="G159" s="117"/>
      <c r="H159" s="117"/>
      <c r="I159" s="149"/>
      <c r="J159" s="149"/>
      <c r="K159" s="149"/>
      <c r="L159" s="18"/>
      <c r="M159" s="149"/>
      <c r="N159" s="18"/>
      <c r="O159" s="67">
        <f t="shared" si="14"/>
        <v>0</v>
      </c>
      <c r="P159" s="67">
        <f t="shared" si="15"/>
        <v>0</v>
      </c>
      <c r="Q159" s="67">
        <f t="shared" si="16"/>
        <v>0</v>
      </c>
      <c r="R159" s="8"/>
      <c r="S159" s="2" t="s">
        <v>8</v>
      </c>
      <c r="T159" s="3" t="s">
        <v>26</v>
      </c>
      <c r="U159" s="2" t="s">
        <v>80</v>
      </c>
      <c r="V159" s="117"/>
      <c r="W159" s="117"/>
      <c r="X159" s="117"/>
      <c r="Y159" s="84" t="e">
        <f>#REF!</f>
        <v>#REF!</v>
      </c>
      <c r="Z159" s="84" t="s">
        <v>5</v>
      </c>
      <c r="AA159" s="84" t="e">
        <f>#REF!</f>
        <v>#REF!</v>
      </c>
      <c r="AB159" s="67">
        <f t="shared" si="20"/>
        <v>0</v>
      </c>
      <c r="AC159" s="84">
        <f t="shared" si="22"/>
        <v>0</v>
      </c>
      <c r="AD159" s="10">
        <f t="shared" si="21"/>
        <v>0</v>
      </c>
      <c r="AE159" s="18">
        <f t="shared" si="17"/>
        <v>0</v>
      </c>
      <c r="AF159" s="18">
        <f t="shared" si="18"/>
        <v>0</v>
      </c>
      <c r="AG159" s="18">
        <f t="shared" si="19"/>
        <v>0</v>
      </c>
    </row>
    <row r="160" spans="1:33" s="31" customFormat="1" x14ac:dyDescent="0.2">
      <c r="A160" s="102">
        <v>18</v>
      </c>
      <c r="B160" s="1" t="s">
        <v>73</v>
      </c>
      <c r="C160" s="6" t="s">
        <v>26</v>
      </c>
      <c r="D160" s="5" t="s">
        <v>81</v>
      </c>
      <c r="E160" s="118"/>
      <c r="F160" s="116"/>
      <c r="G160" s="118"/>
      <c r="H160" s="118"/>
      <c r="I160" s="149"/>
      <c r="J160" s="149"/>
      <c r="K160" s="149"/>
      <c r="L160" s="18"/>
      <c r="M160" s="149"/>
      <c r="N160" s="18"/>
      <c r="O160" s="18">
        <f t="shared" si="14"/>
        <v>0</v>
      </c>
      <c r="P160" s="18">
        <f t="shared" si="15"/>
        <v>0</v>
      </c>
      <c r="Q160" s="18">
        <f t="shared" si="16"/>
        <v>0</v>
      </c>
      <c r="R160" s="102">
        <v>44</v>
      </c>
      <c r="S160" s="1" t="s">
        <v>72</v>
      </c>
      <c r="T160" s="6" t="s">
        <v>26</v>
      </c>
      <c r="U160" s="5" t="s">
        <v>78</v>
      </c>
      <c r="V160" s="118"/>
      <c r="W160" s="116"/>
      <c r="X160" s="118"/>
      <c r="Y160" s="149" t="e">
        <f>#REF!</f>
        <v>#REF!</v>
      </c>
      <c r="Z160" s="149" t="s">
        <v>5</v>
      </c>
      <c r="AA160" s="149" t="e">
        <f>#REF!</f>
        <v>#REF!</v>
      </c>
      <c r="AB160" s="18">
        <f t="shared" si="20"/>
        <v>0</v>
      </c>
      <c r="AC160" s="149">
        <f>AB160</f>
        <v>0</v>
      </c>
      <c r="AD160" s="9">
        <f t="shared" si="21"/>
        <v>0</v>
      </c>
      <c r="AE160" s="18">
        <f t="shared" si="17"/>
        <v>0</v>
      </c>
      <c r="AF160" s="18">
        <f t="shared" si="18"/>
        <v>0</v>
      </c>
      <c r="AG160" s="18">
        <f t="shared" si="19"/>
        <v>0</v>
      </c>
    </row>
    <row r="161" spans="1:33" s="31" customFormat="1" x14ac:dyDescent="0.2">
      <c r="A161" s="7"/>
      <c r="B161" s="15" t="s">
        <v>6</v>
      </c>
      <c r="C161" s="4" t="s">
        <v>26</v>
      </c>
      <c r="D161" s="1" t="s">
        <v>72</v>
      </c>
      <c r="E161" s="116"/>
      <c r="F161" s="116"/>
      <c r="G161" s="116"/>
      <c r="H161" s="116"/>
      <c r="I161" s="149"/>
      <c r="J161" s="149"/>
      <c r="K161" s="149"/>
      <c r="L161" s="18"/>
      <c r="M161" s="149"/>
      <c r="N161" s="18"/>
      <c r="O161" s="18">
        <f t="shared" si="14"/>
        <v>0</v>
      </c>
      <c r="P161" s="18">
        <f t="shared" si="15"/>
        <v>0</v>
      </c>
      <c r="Q161" s="18">
        <f t="shared" si="16"/>
        <v>0</v>
      </c>
      <c r="R161" s="130"/>
      <c r="S161" s="1" t="s">
        <v>73</v>
      </c>
      <c r="T161" s="4" t="s">
        <v>26</v>
      </c>
      <c r="U161" s="15" t="s">
        <v>6</v>
      </c>
      <c r="V161" s="116"/>
      <c r="W161" s="116"/>
      <c r="X161" s="116"/>
      <c r="Y161" s="149" t="e">
        <f>#REF!</f>
        <v>#REF!</v>
      </c>
      <c r="Z161" s="149" t="s">
        <v>5</v>
      </c>
      <c r="AA161" s="149" t="e">
        <f>#REF!</f>
        <v>#REF!</v>
      </c>
      <c r="AB161" s="18">
        <f t="shared" si="20"/>
        <v>0</v>
      </c>
      <c r="AC161" s="149">
        <f t="shared" si="22"/>
        <v>0</v>
      </c>
      <c r="AD161" s="9">
        <f t="shared" si="21"/>
        <v>0</v>
      </c>
      <c r="AE161" s="18">
        <f t="shared" si="17"/>
        <v>0</v>
      </c>
      <c r="AF161" s="18">
        <f t="shared" si="18"/>
        <v>0</v>
      </c>
      <c r="AG161" s="18">
        <f t="shared" si="19"/>
        <v>0</v>
      </c>
    </row>
    <row r="162" spans="1:33" s="31" customFormat="1" x14ac:dyDescent="0.2">
      <c r="A162" s="12"/>
      <c r="B162" s="128" t="s">
        <v>106</v>
      </c>
      <c r="C162" s="4" t="s">
        <v>26</v>
      </c>
      <c r="D162" s="1" t="s">
        <v>76</v>
      </c>
      <c r="E162" s="116"/>
      <c r="F162" s="116"/>
      <c r="G162" s="116"/>
      <c r="H162" s="116"/>
      <c r="I162" s="149"/>
      <c r="J162" s="149"/>
      <c r="K162" s="149"/>
      <c r="L162" s="18"/>
      <c r="M162" s="149"/>
      <c r="N162" s="18"/>
      <c r="O162" s="18">
        <f t="shared" si="14"/>
        <v>0</v>
      </c>
      <c r="P162" s="18">
        <f t="shared" si="15"/>
        <v>0</v>
      </c>
      <c r="Q162" s="18">
        <f t="shared" si="16"/>
        <v>0</v>
      </c>
      <c r="R162" s="131"/>
      <c r="S162" s="1" t="s">
        <v>74</v>
      </c>
      <c r="T162" s="4" t="s">
        <v>26</v>
      </c>
      <c r="U162" s="1" t="s">
        <v>76</v>
      </c>
      <c r="V162" s="116"/>
      <c r="W162" s="116"/>
      <c r="X162" s="116"/>
      <c r="Y162" s="149" t="e">
        <f>#REF!</f>
        <v>#REF!</v>
      </c>
      <c r="Z162" s="149" t="s">
        <v>5</v>
      </c>
      <c r="AA162" s="149" t="e">
        <f>#REF!</f>
        <v>#REF!</v>
      </c>
      <c r="AB162" s="18">
        <f t="shared" si="20"/>
        <v>0</v>
      </c>
      <c r="AC162" s="149">
        <f t="shared" si="22"/>
        <v>0</v>
      </c>
      <c r="AD162" s="9">
        <f t="shared" si="21"/>
        <v>0</v>
      </c>
      <c r="AE162" s="18">
        <f t="shared" si="17"/>
        <v>0</v>
      </c>
      <c r="AF162" s="18">
        <f t="shared" si="18"/>
        <v>0</v>
      </c>
      <c r="AG162" s="18">
        <f t="shared" si="19"/>
        <v>0</v>
      </c>
    </row>
    <row r="163" spans="1:33" s="31" customFormat="1" x14ac:dyDescent="0.2">
      <c r="A163" s="12" t="s">
        <v>38</v>
      </c>
      <c r="B163" s="1" t="s">
        <v>77</v>
      </c>
      <c r="C163" s="4" t="s">
        <v>26</v>
      </c>
      <c r="D163" s="1" t="s">
        <v>74</v>
      </c>
      <c r="E163" s="116"/>
      <c r="F163" s="116"/>
      <c r="G163" s="116"/>
      <c r="H163" s="116"/>
      <c r="I163" s="149"/>
      <c r="J163" s="149"/>
      <c r="K163" s="149"/>
      <c r="L163" s="148"/>
      <c r="M163" s="149"/>
      <c r="N163" s="18"/>
      <c r="O163" s="18">
        <f t="shared" si="14"/>
        <v>0</v>
      </c>
      <c r="P163" s="18">
        <f t="shared" si="15"/>
        <v>0</v>
      </c>
      <c r="Q163" s="18">
        <f t="shared" si="16"/>
        <v>0</v>
      </c>
      <c r="R163" s="131" t="s">
        <v>29</v>
      </c>
      <c r="S163" s="1" t="s">
        <v>75</v>
      </c>
      <c r="T163" s="4" t="s">
        <v>26</v>
      </c>
      <c r="U163" s="1" t="s">
        <v>80</v>
      </c>
      <c r="V163" s="116"/>
      <c r="W163" s="116"/>
      <c r="X163" s="116"/>
      <c r="Y163" s="149" t="e">
        <f>#REF!</f>
        <v>#REF!</v>
      </c>
      <c r="Z163" s="149" t="s">
        <v>5</v>
      </c>
      <c r="AA163" s="149" t="e">
        <f>#REF!</f>
        <v>#REF!</v>
      </c>
      <c r="AB163" s="18">
        <f t="shared" si="20"/>
        <v>0</v>
      </c>
      <c r="AC163" s="149">
        <f t="shared" si="22"/>
        <v>0</v>
      </c>
      <c r="AD163" s="9">
        <f t="shared" si="21"/>
        <v>0</v>
      </c>
      <c r="AE163" s="18">
        <f t="shared" si="17"/>
        <v>0</v>
      </c>
      <c r="AF163" s="18">
        <f t="shared" si="18"/>
        <v>0</v>
      </c>
      <c r="AG163" s="18">
        <f t="shared" si="19"/>
        <v>0</v>
      </c>
    </row>
    <row r="164" spans="1:33" s="31" customFormat="1" x14ac:dyDescent="0.2">
      <c r="A164" s="143">
        <v>1</v>
      </c>
      <c r="B164" s="128" t="s">
        <v>107</v>
      </c>
      <c r="C164" s="4" t="s">
        <v>26</v>
      </c>
      <c r="D164" s="1" t="s">
        <v>79</v>
      </c>
      <c r="E164" s="116"/>
      <c r="F164" s="116"/>
      <c r="G164" s="116"/>
      <c r="H164" s="116"/>
      <c r="I164" s="149"/>
      <c r="J164" s="149"/>
      <c r="K164" s="149"/>
      <c r="L164" s="18"/>
      <c r="M164" s="149"/>
      <c r="N164" s="18"/>
      <c r="O164" s="18">
        <f t="shared" ref="O164:O222" si="23">IF(AND(ISNUMBER(E164),ISNUMBER(H164)),1,0)</f>
        <v>0</v>
      </c>
      <c r="P164" s="18">
        <f t="shared" ref="P164:P222" si="24">IF(AND(ISNUMBER(E164),ISNUMBER(H164)),IF(E164=H164,1,IF(E164&gt;H164,2,0)),0)</f>
        <v>0</v>
      </c>
      <c r="Q164" s="18">
        <f t="shared" ref="Q164:Q222" si="25">IF(AND(ISNUMBER(E164),ISNUMBER(H164)),IF(E164=H164,1,IF(H164&gt;E164,2,0)),0)</f>
        <v>0</v>
      </c>
      <c r="R164" s="143">
        <v>28</v>
      </c>
      <c r="S164" s="1" t="s">
        <v>77</v>
      </c>
      <c r="T164" s="4" t="s">
        <v>26</v>
      </c>
      <c r="U164" s="1" t="s">
        <v>79</v>
      </c>
      <c r="V164" s="116"/>
      <c r="W164" s="116"/>
      <c r="X164" s="116"/>
      <c r="Y164" s="149" t="e">
        <f>#REF!</f>
        <v>#REF!</v>
      </c>
      <c r="Z164" s="149" t="s">
        <v>5</v>
      </c>
      <c r="AA164" s="149" t="e">
        <f>#REF!</f>
        <v>#REF!</v>
      </c>
      <c r="AB164" s="18">
        <f t="shared" si="20"/>
        <v>0</v>
      </c>
      <c r="AC164" s="149">
        <f t="shared" si="22"/>
        <v>0</v>
      </c>
      <c r="AD164" s="9">
        <f t="shared" si="21"/>
        <v>0</v>
      </c>
      <c r="AE164" s="18">
        <f t="shared" si="17"/>
        <v>0</v>
      </c>
      <c r="AF164" s="18">
        <f t="shared" si="18"/>
        <v>0</v>
      </c>
      <c r="AG164" s="18">
        <f t="shared" si="19"/>
        <v>0</v>
      </c>
    </row>
    <row r="165" spans="1:33" s="31" customFormat="1" x14ac:dyDescent="0.2">
      <c r="A165" s="13" t="s">
        <v>28</v>
      </c>
      <c r="B165" s="1" t="s">
        <v>78</v>
      </c>
      <c r="C165" s="4" t="s">
        <v>26</v>
      </c>
      <c r="D165" s="1" t="s">
        <v>8</v>
      </c>
      <c r="E165" s="116"/>
      <c r="F165" s="116"/>
      <c r="G165" s="116"/>
      <c r="H165" s="116"/>
      <c r="I165" s="149"/>
      <c r="J165" s="149"/>
      <c r="K165" s="149"/>
      <c r="L165" s="18"/>
      <c r="M165" s="149"/>
      <c r="N165" s="18"/>
      <c r="O165" s="18">
        <f t="shared" si="23"/>
        <v>0</v>
      </c>
      <c r="P165" s="18">
        <f t="shared" si="24"/>
        <v>0</v>
      </c>
      <c r="Q165" s="18">
        <f t="shared" si="25"/>
        <v>0</v>
      </c>
      <c r="R165" s="13" t="s">
        <v>36</v>
      </c>
      <c r="S165" s="1" t="s">
        <v>81</v>
      </c>
      <c r="T165" s="4" t="s">
        <v>26</v>
      </c>
      <c r="U165" s="1" t="s">
        <v>7</v>
      </c>
      <c r="V165" s="116"/>
      <c r="W165" s="116"/>
      <c r="X165" s="116"/>
      <c r="Y165" s="149" t="e">
        <f>#REF!</f>
        <v>#REF!</v>
      </c>
      <c r="Z165" s="149" t="s">
        <v>5</v>
      </c>
      <c r="AA165" s="149" t="e">
        <f>#REF!</f>
        <v>#REF!</v>
      </c>
      <c r="AB165" s="18">
        <f t="shared" si="20"/>
        <v>0</v>
      </c>
      <c r="AC165" s="149">
        <f t="shared" si="22"/>
        <v>0</v>
      </c>
      <c r="AD165" s="9">
        <f t="shared" si="21"/>
        <v>0</v>
      </c>
      <c r="AE165" s="18">
        <f t="shared" si="17"/>
        <v>0</v>
      </c>
      <c r="AF165" s="18">
        <f t="shared" si="18"/>
        <v>0</v>
      </c>
      <c r="AG165" s="18">
        <f t="shared" si="19"/>
        <v>0</v>
      </c>
    </row>
    <row r="166" spans="1:33" s="31" customFormat="1" x14ac:dyDescent="0.2">
      <c r="A166" s="8"/>
      <c r="B166" s="128" t="s">
        <v>108</v>
      </c>
      <c r="C166" s="3" t="s">
        <v>26</v>
      </c>
      <c r="D166" s="2" t="s">
        <v>84</v>
      </c>
      <c r="E166" s="117"/>
      <c r="F166" s="117"/>
      <c r="G166" s="117"/>
      <c r="H166" s="117"/>
      <c r="I166" s="149"/>
      <c r="J166" s="149"/>
      <c r="K166" s="149"/>
      <c r="L166" s="18"/>
      <c r="M166" s="149"/>
      <c r="N166" s="18"/>
      <c r="O166" s="67">
        <f t="shared" si="23"/>
        <v>0</v>
      </c>
      <c r="P166" s="67">
        <f t="shared" si="24"/>
        <v>0</v>
      </c>
      <c r="Q166" s="67">
        <f t="shared" si="25"/>
        <v>0</v>
      </c>
      <c r="R166" s="8"/>
      <c r="S166" s="2" t="s">
        <v>8</v>
      </c>
      <c r="T166" s="3" t="s">
        <v>26</v>
      </c>
      <c r="U166" s="2" t="s">
        <v>84</v>
      </c>
      <c r="V166" s="117"/>
      <c r="W166" s="117"/>
      <c r="X166" s="117"/>
      <c r="Y166" s="84" t="e">
        <f>#REF!</f>
        <v>#REF!</v>
      </c>
      <c r="Z166" s="84" t="s">
        <v>5</v>
      </c>
      <c r="AA166" s="84" t="e">
        <f>#REF!</f>
        <v>#REF!</v>
      </c>
      <c r="AB166" s="67">
        <f t="shared" si="20"/>
        <v>0</v>
      </c>
      <c r="AC166" s="84">
        <f t="shared" si="22"/>
        <v>0</v>
      </c>
      <c r="AD166" s="10">
        <f t="shared" si="21"/>
        <v>0</v>
      </c>
      <c r="AE166" s="18">
        <f t="shared" si="17"/>
        <v>0</v>
      </c>
      <c r="AF166" s="18">
        <f t="shared" si="18"/>
        <v>0</v>
      </c>
      <c r="AG166" s="18">
        <f t="shared" si="19"/>
        <v>0</v>
      </c>
    </row>
    <row r="167" spans="1:33" s="31" customFormat="1" x14ac:dyDescent="0.2">
      <c r="A167" s="102">
        <v>19</v>
      </c>
      <c r="B167" s="5" t="s">
        <v>84</v>
      </c>
      <c r="C167" s="6" t="s">
        <v>26</v>
      </c>
      <c r="D167" s="5" t="s">
        <v>7</v>
      </c>
      <c r="E167" s="118"/>
      <c r="F167" s="116"/>
      <c r="G167" s="118"/>
      <c r="H167" s="118"/>
      <c r="I167" s="149"/>
      <c r="J167" s="149"/>
      <c r="K167" s="149"/>
      <c r="L167" s="18"/>
      <c r="M167" s="149"/>
      <c r="N167" s="18"/>
      <c r="O167" s="18">
        <f t="shared" si="23"/>
        <v>0</v>
      </c>
      <c r="P167" s="18">
        <f t="shared" si="24"/>
        <v>0</v>
      </c>
      <c r="Q167" s="18">
        <f t="shared" si="25"/>
        <v>0</v>
      </c>
      <c r="R167" s="102">
        <v>45</v>
      </c>
      <c r="S167" s="17" t="s">
        <v>6</v>
      </c>
      <c r="T167" s="6" t="s">
        <v>26</v>
      </c>
      <c r="U167" s="5" t="s">
        <v>84</v>
      </c>
      <c r="V167" s="118"/>
      <c r="W167" s="116"/>
      <c r="X167" s="118"/>
      <c r="Y167" s="149" t="e">
        <f>#REF!</f>
        <v>#REF!</v>
      </c>
      <c r="Z167" s="149" t="s">
        <v>5</v>
      </c>
      <c r="AA167" s="149" t="e">
        <f>#REF!</f>
        <v>#REF!</v>
      </c>
      <c r="AB167" s="18">
        <f t="shared" si="20"/>
        <v>0</v>
      </c>
      <c r="AC167" s="149">
        <f>AB167</f>
        <v>0</v>
      </c>
      <c r="AD167" s="9">
        <f t="shared" si="21"/>
        <v>0</v>
      </c>
      <c r="AE167" s="18">
        <f t="shared" si="17"/>
        <v>0</v>
      </c>
      <c r="AF167" s="18">
        <f t="shared" si="18"/>
        <v>0</v>
      </c>
      <c r="AG167" s="18">
        <f t="shared" si="19"/>
        <v>0</v>
      </c>
    </row>
    <row r="168" spans="1:33" s="31" customFormat="1" x14ac:dyDescent="0.2">
      <c r="A168" s="7"/>
      <c r="B168" s="1" t="s">
        <v>72</v>
      </c>
      <c r="C168" s="4" t="s">
        <v>26</v>
      </c>
      <c r="D168" s="1" t="s">
        <v>73</v>
      </c>
      <c r="E168" s="116"/>
      <c r="F168" s="116"/>
      <c r="G168" s="116"/>
      <c r="H168" s="116"/>
      <c r="I168" s="149"/>
      <c r="J168" s="149"/>
      <c r="K168" s="149"/>
      <c r="L168" s="18"/>
      <c r="M168" s="149"/>
      <c r="N168" s="18"/>
      <c r="O168" s="18">
        <f t="shared" si="23"/>
        <v>0</v>
      </c>
      <c r="P168" s="18">
        <f t="shared" si="24"/>
        <v>0</v>
      </c>
      <c r="Q168" s="18">
        <f t="shared" si="25"/>
        <v>0</v>
      </c>
      <c r="R168" s="130"/>
      <c r="S168" s="1" t="s">
        <v>76</v>
      </c>
      <c r="T168" s="4" t="s">
        <v>26</v>
      </c>
      <c r="U168" s="1" t="s">
        <v>75</v>
      </c>
      <c r="V168" s="116"/>
      <c r="W168" s="116"/>
      <c r="X168" s="116"/>
      <c r="Y168" s="149" t="e">
        <f>#REF!</f>
        <v>#REF!</v>
      </c>
      <c r="Z168" s="149" t="s">
        <v>5</v>
      </c>
      <c r="AA168" s="149" t="e">
        <f>#REF!</f>
        <v>#REF!</v>
      </c>
      <c r="AB168" s="18">
        <f t="shared" si="20"/>
        <v>0</v>
      </c>
      <c r="AC168" s="149">
        <f t="shared" si="22"/>
        <v>0</v>
      </c>
      <c r="AD168" s="9">
        <f t="shared" si="21"/>
        <v>0</v>
      </c>
      <c r="AE168" s="18">
        <f t="shared" si="17"/>
        <v>0</v>
      </c>
      <c r="AF168" s="18">
        <f t="shared" si="18"/>
        <v>0</v>
      </c>
      <c r="AG168" s="18">
        <f t="shared" si="19"/>
        <v>0</v>
      </c>
    </row>
    <row r="169" spans="1:33" s="31" customFormat="1" x14ac:dyDescent="0.2">
      <c r="A169" s="12"/>
      <c r="B169" s="1" t="s">
        <v>74</v>
      </c>
      <c r="C169" s="4" t="s">
        <v>26</v>
      </c>
      <c r="D169" s="1" t="s">
        <v>80</v>
      </c>
      <c r="E169" s="116"/>
      <c r="F169" s="116"/>
      <c r="G169" s="116"/>
      <c r="H169" s="116"/>
      <c r="I169" s="149"/>
      <c r="J169" s="149"/>
      <c r="K169" s="149"/>
      <c r="L169" s="18"/>
      <c r="M169" s="149"/>
      <c r="N169" s="18"/>
      <c r="O169" s="18">
        <f t="shared" si="23"/>
        <v>0</v>
      </c>
      <c r="P169" s="18">
        <f t="shared" si="24"/>
        <v>0</v>
      </c>
      <c r="Q169" s="18">
        <f t="shared" si="25"/>
        <v>0</v>
      </c>
      <c r="R169" s="131"/>
      <c r="S169" s="1" t="s">
        <v>77</v>
      </c>
      <c r="T169" s="4" t="s">
        <v>26</v>
      </c>
      <c r="U169" s="1" t="s">
        <v>72</v>
      </c>
      <c r="V169" s="116"/>
      <c r="W169" s="116"/>
      <c r="X169" s="116"/>
      <c r="Y169" s="149" t="e">
        <f>#REF!</f>
        <v>#REF!</v>
      </c>
      <c r="Z169" s="149" t="s">
        <v>5</v>
      </c>
      <c r="AA169" s="149" t="e">
        <f>#REF!</f>
        <v>#REF!</v>
      </c>
      <c r="AB169" s="18">
        <f t="shared" si="20"/>
        <v>0</v>
      </c>
      <c r="AC169" s="149">
        <f t="shared" si="22"/>
        <v>0</v>
      </c>
      <c r="AD169" s="9">
        <f t="shared" si="21"/>
        <v>0</v>
      </c>
      <c r="AE169" s="18">
        <f t="shared" si="17"/>
        <v>0</v>
      </c>
      <c r="AF169" s="18">
        <f t="shared" si="18"/>
        <v>0</v>
      </c>
      <c r="AG169" s="18">
        <f t="shared" si="19"/>
        <v>0</v>
      </c>
    </row>
    <row r="170" spans="1:33" s="31" customFormat="1" x14ac:dyDescent="0.2">
      <c r="A170" s="12" t="s">
        <v>27</v>
      </c>
      <c r="B170" s="1" t="s">
        <v>76</v>
      </c>
      <c r="C170" s="4" t="s">
        <v>26</v>
      </c>
      <c r="D170" s="1" t="s">
        <v>78</v>
      </c>
      <c r="E170" s="116"/>
      <c r="F170" s="116"/>
      <c r="G170" s="116"/>
      <c r="H170" s="116"/>
      <c r="I170" s="149"/>
      <c r="J170" s="149"/>
      <c r="K170" s="149"/>
      <c r="L170" s="18"/>
      <c r="M170" s="149"/>
      <c r="N170" s="18"/>
      <c r="O170" s="18">
        <f t="shared" si="23"/>
        <v>0</v>
      </c>
      <c r="P170" s="18">
        <f t="shared" si="24"/>
        <v>0</v>
      </c>
      <c r="Q170" s="18">
        <f t="shared" si="25"/>
        <v>0</v>
      </c>
      <c r="R170" s="131" t="s">
        <v>38</v>
      </c>
      <c r="S170" s="1" t="s">
        <v>7</v>
      </c>
      <c r="T170" s="4" t="s">
        <v>26</v>
      </c>
      <c r="U170" s="1" t="s">
        <v>73</v>
      </c>
      <c r="V170" s="116"/>
      <c r="W170" s="116"/>
      <c r="X170" s="116"/>
      <c r="Y170" s="149" t="e">
        <f>#REF!</f>
        <v>#REF!</v>
      </c>
      <c r="Z170" s="149" t="s">
        <v>5</v>
      </c>
      <c r="AA170" s="149" t="e">
        <f>#REF!</f>
        <v>#REF!</v>
      </c>
      <c r="AB170" s="18">
        <f t="shared" ref="AB170:AB222" si="26">IF(AND(ISNUMBER(V170),ISNUMBER(X170),ISNUMBER(Y170),ISNUMBER(AA170)),(IF(AND(V170&gt;X170,Y170&gt;AA170),5,0)+IF(AND(V170&lt;X170,Y170&lt;AA170),5,0)+IF(AND(V170=X170,Y170=AA170),5,0)+IF(V170=Y170,2,0)+IF(X170=AA170,2,0)+ IF(AND(V170=Y170,X170=AA170),1,0)),0)</f>
        <v>0</v>
      </c>
      <c r="AC170" s="149">
        <f t="shared" si="22"/>
        <v>0</v>
      </c>
      <c r="AD170" s="9">
        <f t="shared" ref="AD170:AD222" si="27">AD169+AB170</f>
        <v>0</v>
      </c>
      <c r="AE170" s="18">
        <f t="shared" si="17"/>
        <v>0</v>
      </c>
      <c r="AF170" s="18">
        <f t="shared" si="18"/>
        <v>0</v>
      </c>
      <c r="AG170" s="18">
        <f t="shared" si="19"/>
        <v>0</v>
      </c>
    </row>
    <row r="171" spans="1:33" s="31" customFormat="1" x14ac:dyDescent="0.2">
      <c r="A171" s="143">
        <v>2</v>
      </c>
      <c r="B171" s="1" t="s">
        <v>81</v>
      </c>
      <c r="C171" s="4" t="s">
        <v>26</v>
      </c>
      <c r="D171" s="1" t="s">
        <v>77</v>
      </c>
      <c r="E171" s="116"/>
      <c r="F171" s="116"/>
      <c r="G171" s="116"/>
      <c r="H171" s="116"/>
      <c r="I171" s="149"/>
      <c r="J171" s="149"/>
      <c r="K171" s="149"/>
      <c r="L171" s="18"/>
      <c r="M171" s="149"/>
      <c r="N171" s="18"/>
      <c r="O171" s="18">
        <f t="shared" si="23"/>
        <v>0</v>
      </c>
      <c r="P171" s="18">
        <f t="shared" si="24"/>
        <v>0</v>
      </c>
      <c r="Q171" s="18">
        <f t="shared" si="25"/>
        <v>0</v>
      </c>
      <c r="R171" s="143">
        <v>31</v>
      </c>
      <c r="S171" s="1" t="s">
        <v>81</v>
      </c>
      <c r="T171" s="4" t="s">
        <v>26</v>
      </c>
      <c r="U171" s="1" t="s">
        <v>74</v>
      </c>
      <c r="V171" s="116"/>
      <c r="W171" s="116"/>
      <c r="X171" s="116"/>
      <c r="Y171" s="149" t="e">
        <f>#REF!</f>
        <v>#REF!</v>
      </c>
      <c r="Z171" s="149" t="s">
        <v>5</v>
      </c>
      <c r="AA171" s="149" t="e">
        <f>#REF!</f>
        <v>#REF!</v>
      </c>
      <c r="AB171" s="18">
        <f t="shared" si="26"/>
        <v>0</v>
      </c>
      <c r="AC171" s="149">
        <f t="shared" si="22"/>
        <v>0</v>
      </c>
      <c r="AD171" s="9">
        <f t="shared" si="27"/>
        <v>0</v>
      </c>
      <c r="AE171" s="18">
        <f t="shared" si="17"/>
        <v>0</v>
      </c>
      <c r="AF171" s="18">
        <f t="shared" si="18"/>
        <v>0</v>
      </c>
      <c r="AG171" s="18">
        <f t="shared" si="19"/>
        <v>0</v>
      </c>
    </row>
    <row r="172" spans="1:33" s="31" customFormat="1" x14ac:dyDescent="0.2">
      <c r="A172" s="13" t="s">
        <v>28</v>
      </c>
      <c r="B172" s="1" t="s">
        <v>8</v>
      </c>
      <c r="C172" s="4" t="s">
        <v>26</v>
      </c>
      <c r="D172" s="15" t="s">
        <v>6</v>
      </c>
      <c r="E172" s="116"/>
      <c r="F172" s="116"/>
      <c r="G172" s="116"/>
      <c r="H172" s="116"/>
      <c r="I172" s="149"/>
      <c r="J172" s="149"/>
      <c r="K172" s="149"/>
      <c r="L172" s="18"/>
      <c r="M172" s="149"/>
      <c r="N172" s="18"/>
      <c r="O172" s="18">
        <f t="shared" si="23"/>
        <v>0</v>
      </c>
      <c r="P172" s="18">
        <f t="shared" si="24"/>
        <v>0</v>
      </c>
      <c r="Q172" s="18">
        <f t="shared" si="25"/>
        <v>0</v>
      </c>
      <c r="R172" s="13" t="s">
        <v>36</v>
      </c>
      <c r="S172" s="1" t="s">
        <v>79</v>
      </c>
      <c r="T172" s="4" t="s">
        <v>26</v>
      </c>
      <c r="U172" s="1" t="s">
        <v>8</v>
      </c>
      <c r="V172" s="116"/>
      <c r="W172" s="116"/>
      <c r="X172" s="116"/>
      <c r="Y172" s="149" t="e">
        <f>#REF!</f>
        <v>#REF!</v>
      </c>
      <c r="Z172" s="149" t="s">
        <v>5</v>
      </c>
      <c r="AA172" s="149" t="e">
        <f>#REF!</f>
        <v>#REF!</v>
      </c>
      <c r="AB172" s="18">
        <f t="shared" si="26"/>
        <v>0</v>
      </c>
      <c r="AC172" s="149">
        <f t="shared" ref="AC172:AC222" si="28">AC171+AB172</f>
        <v>0</v>
      </c>
      <c r="AD172" s="9">
        <f t="shared" si="27"/>
        <v>0</v>
      </c>
      <c r="AE172" s="18">
        <f t="shared" si="17"/>
        <v>0</v>
      </c>
      <c r="AF172" s="18">
        <f t="shared" si="18"/>
        <v>0</v>
      </c>
      <c r="AG172" s="18">
        <f t="shared" si="19"/>
        <v>0</v>
      </c>
    </row>
    <row r="173" spans="1:33" s="31" customFormat="1" x14ac:dyDescent="0.2">
      <c r="A173" s="8"/>
      <c r="B173" s="2" t="s">
        <v>79</v>
      </c>
      <c r="C173" s="3" t="s">
        <v>26</v>
      </c>
      <c r="D173" s="2" t="s">
        <v>75</v>
      </c>
      <c r="E173" s="117"/>
      <c r="F173" s="117"/>
      <c r="G173" s="117"/>
      <c r="H173" s="117"/>
      <c r="I173" s="149"/>
      <c r="J173" s="149"/>
      <c r="K173" s="149"/>
      <c r="L173" s="18"/>
      <c r="M173" s="149"/>
      <c r="N173" s="18"/>
      <c r="O173" s="67">
        <f t="shared" si="23"/>
        <v>0</v>
      </c>
      <c r="P173" s="67">
        <f t="shared" si="24"/>
        <v>0</v>
      </c>
      <c r="Q173" s="67">
        <f t="shared" si="25"/>
        <v>0</v>
      </c>
      <c r="R173" s="8"/>
      <c r="S173" s="1" t="s">
        <v>80</v>
      </c>
      <c r="T173" s="3" t="s">
        <v>26</v>
      </c>
      <c r="U173" s="2" t="s">
        <v>78</v>
      </c>
      <c r="V173" s="117"/>
      <c r="W173" s="117"/>
      <c r="X173" s="117"/>
      <c r="Y173" s="84" t="e">
        <f>#REF!</f>
        <v>#REF!</v>
      </c>
      <c r="Z173" s="84" t="s">
        <v>5</v>
      </c>
      <c r="AA173" s="84" t="e">
        <f>#REF!</f>
        <v>#REF!</v>
      </c>
      <c r="AB173" s="67">
        <f t="shared" si="26"/>
        <v>0</v>
      </c>
      <c r="AC173" s="84">
        <f t="shared" si="28"/>
        <v>0</v>
      </c>
      <c r="AD173" s="10">
        <f t="shared" si="27"/>
        <v>0</v>
      </c>
      <c r="AE173" s="18">
        <f t="shared" si="17"/>
        <v>0</v>
      </c>
      <c r="AF173" s="18">
        <f t="shared" si="18"/>
        <v>0</v>
      </c>
      <c r="AG173" s="18">
        <f t="shared" si="19"/>
        <v>0</v>
      </c>
    </row>
    <row r="174" spans="1:33" s="31" customFormat="1" x14ac:dyDescent="0.2">
      <c r="A174" s="102">
        <v>20</v>
      </c>
      <c r="B174" s="5" t="s">
        <v>72</v>
      </c>
      <c r="C174" s="6" t="s">
        <v>26</v>
      </c>
      <c r="D174" s="5" t="s">
        <v>8</v>
      </c>
      <c r="E174" s="118"/>
      <c r="F174" s="116"/>
      <c r="G174" s="118"/>
      <c r="H174" s="118"/>
      <c r="I174" s="149"/>
      <c r="J174" s="149"/>
      <c r="K174" s="149"/>
      <c r="L174" s="18"/>
      <c r="M174" s="149"/>
      <c r="N174" s="18"/>
      <c r="O174" s="18">
        <f t="shared" si="23"/>
        <v>0</v>
      </c>
      <c r="P174" s="18">
        <f t="shared" si="24"/>
        <v>0</v>
      </c>
      <c r="Q174" s="18">
        <f t="shared" si="25"/>
        <v>0</v>
      </c>
      <c r="R174" s="102">
        <v>46</v>
      </c>
      <c r="S174" s="5" t="s">
        <v>84</v>
      </c>
      <c r="T174" s="6" t="s">
        <v>26</v>
      </c>
      <c r="U174" s="5" t="s">
        <v>80</v>
      </c>
      <c r="V174" s="118"/>
      <c r="W174" s="116"/>
      <c r="X174" s="118"/>
      <c r="Y174" s="149" t="e">
        <f>#REF!</f>
        <v>#REF!</v>
      </c>
      <c r="Z174" s="149" t="s">
        <v>5</v>
      </c>
      <c r="AA174" s="149" t="e">
        <f>#REF!</f>
        <v>#REF!</v>
      </c>
      <c r="AB174" s="18">
        <f t="shared" si="26"/>
        <v>0</v>
      </c>
      <c r="AC174" s="149">
        <f>AB174</f>
        <v>0</v>
      </c>
      <c r="AD174" s="9">
        <f t="shared" si="27"/>
        <v>0</v>
      </c>
      <c r="AE174" s="18">
        <f t="shared" si="17"/>
        <v>0</v>
      </c>
      <c r="AF174" s="18">
        <f t="shared" si="18"/>
        <v>0</v>
      </c>
      <c r="AG174" s="18">
        <f t="shared" si="19"/>
        <v>0</v>
      </c>
    </row>
    <row r="175" spans="1:33" s="31" customFormat="1" x14ac:dyDescent="0.2">
      <c r="A175" s="7"/>
      <c r="B175" s="1" t="s">
        <v>75</v>
      </c>
      <c r="C175" s="4" t="s">
        <v>26</v>
      </c>
      <c r="D175" s="1" t="s">
        <v>73</v>
      </c>
      <c r="E175" s="116"/>
      <c r="F175" s="116"/>
      <c r="G175" s="116"/>
      <c r="H175" s="116"/>
      <c r="I175" s="149"/>
      <c r="J175" s="149"/>
      <c r="K175" s="149"/>
      <c r="L175" s="18"/>
      <c r="M175" s="149"/>
      <c r="N175" s="18"/>
      <c r="O175" s="18">
        <f t="shared" si="23"/>
        <v>0</v>
      </c>
      <c r="P175" s="18">
        <f t="shared" si="24"/>
        <v>0</v>
      </c>
      <c r="Q175" s="18">
        <f t="shared" si="25"/>
        <v>0</v>
      </c>
      <c r="R175" s="130"/>
      <c r="S175" s="1" t="s">
        <v>72</v>
      </c>
      <c r="T175" s="4" t="s">
        <v>26</v>
      </c>
      <c r="U175" s="1" t="s">
        <v>76</v>
      </c>
      <c r="V175" s="116"/>
      <c r="W175" s="116"/>
      <c r="X175" s="116"/>
      <c r="Y175" s="149" t="e">
        <f>#REF!</f>
        <v>#REF!</v>
      </c>
      <c r="Z175" s="149" t="s">
        <v>5</v>
      </c>
      <c r="AA175" s="149" t="e">
        <f>#REF!</f>
        <v>#REF!</v>
      </c>
      <c r="AB175" s="18">
        <f t="shared" si="26"/>
        <v>0</v>
      </c>
      <c r="AC175" s="149">
        <f t="shared" si="28"/>
        <v>0</v>
      </c>
      <c r="AD175" s="9">
        <f t="shared" si="27"/>
        <v>0</v>
      </c>
      <c r="AE175" s="18">
        <f t="shared" si="17"/>
        <v>0</v>
      </c>
      <c r="AF175" s="18">
        <f t="shared" si="18"/>
        <v>0</v>
      </c>
      <c r="AG175" s="18">
        <f t="shared" si="19"/>
        <v>0</v>
      </c>
    </row>
    <row r="176" spans="1:33" s="31" customFormat="1" x14ac:dyDescent="0.2">
      <c r="A176" s="12"/>
      <c r="B176" s="1" t="s">
        <v>76</v>
      </c>
      <c r="C176" s="4" t="s">
        <v>26</v>
      </c>
      <c r="D176" s="1" t="s">
        <v>84</v>
      </c>
      <c r="E176" s="116"/>
      <c r="F176" s="116"/>
      <c r="G176" s="116"/>
      <c r="H176" s="116"/>
      <c r="I176" s="149"/>
      <c r="J176" s="149"/>
      <c r="K176" s="149"/>
      <c r="L176" s="18"/>
      <c r="M176" s="149"/>
      <c r="N176" s="18"/>
      <c r="O176" s="18">
        <f t="shared" si="23"/>
        <v>0</v>
      </c>
      <c r="P176" s="18">
        <f t="shared" si="24"/>
        <v>0</v>
      </c>
      <c r="Q176" s="18">
        <f t="shared" si="25"/>
        <v>0</v>
      </c>
      <c r="R176" s="131"/>
      <c r="S176" s="1" t="s">
        <v>73</v>
      </c>
      <c r="T176" s="4" t="s">
        <v>26</v>
      </c>
      <c r="U176" s="1" t="s">
        <v>79</v>
      </c>
      <c r="V176" s="116"/>
      <c r="W176" s="116"/>
      <c r="X176" s="116"/>
      <c r="Y176" s="149" t="e">
        <f>#REF!</f>
        <v>#REF!</v>
      </c>
      <c r="Z176" s="149" t="s">
        <v>5</v>
      </c>
      <c r="AA176" s="149" t="e">
        <f>#REF!</f>
        <v>#REF!</v>
      </c>
      <c r="AB176" s="18">
        <f t="shared" si="26"/>
        <v>0</v>
      </c>
      <c r="AC176" s="149">
        <f t="shared" si="28"/>
        <v>0</v>
      </c>
      <c r="AD176" s="9">
        <f t="shared" si="27"/>
        <v>0</v>
      </c>
      <c r="AE176" s="18">
        <f t="shared" ref="AE176:AE227" si="29">IF(AND(ISNUMBER(V176),ISNUMBER(X176)),1,0)</f>
        <v>0</v>
      </c>
      <c r="AF176" s="18">
        <f t="shared" ref="AF176:AF227" si="30">IF(AND(ISNUMBER(V176),ISNUMBER(X176)),IF(V176=X176,1,IF(V176&gt;X176,2,0)),0)</f>
        <v>0</v>
      </c>
      <c r="AG176" s="18">
        <f t="shared" ref="AG176:AG227" si="31">IF(AND(ISNUMBER(V176),ISNUMBER(X176)),IF(V176=X176,1,IF(X176&gt;V176,2,0)),0)</f>
        <v>0</v>
      </c>
    </row>
    <row r="177" spans="1:33" s="31" customFormat="1" x14ac:dyDescent="0.2">
      <c r="A177" s="12" t="s">
        <v>38</v>
      </c>
      <c r="B177" s="1" t="s">
        <v>7</v>
      </c>
      <c r="C177" s="4" t="s">
        <v>26</v>
      </c>
      <c r="D177" s="1" t="s">
        <v>77</v>
      </c>
      <c r="E177" s="116"/>
      <c r="F177" s="116"/>
      <c r="G177" s="116"/>
      <c r="H177" s="116"/>
      <c r="I177" s="149"/>
      <c r="J177" s="149"/>
      <c r="K177" s="149"/>
      <c r="L177" s="18"/>
      <c r="M177" s="149"/>
      <c r="N177" s="18"/>
      <c r="O177" s="18">
        <f t="shared" si="23"/>
        <v>0</v>
      </c>
      <c r="P177" s="18">
        <f t="shared" si="24"/>
        <v>0</v>
      </c>
      <c r="Q177" s="18">
        <f t="shared" si="25"/>
        <v>0</v>
      </c>
      <c r="R177" s="131" t="s">
        <v>27</v>
      </c>
      <c r="S177" s="128" t="s">
        <v>136</v>
      </c>
      <c r="T177" s="4" t="s">
        <v>26</v>
      </c>
      <c r="U177" s="15" t="s">
        <v>6</v>
      </c>
      <c r="V177" s="116"/>
      <c r="W177" s="116"/>
      <c r="X177" s="116"/>
      <c r="Y177" s="149" t="e">
        <f>#REF!</f>
        <v>#REF!</v>
      </c>
      <c r="Z177" s="149" t="s">
        <v>5</v>
      </c>
      <c r="AA177" s="149" t="e">
        <f>#REF!</f>
        <v>#REF!</v>
      </c>
      <c r="AB177" s="18">
        <f t="shared" si="26"/>
        <v>0</v>
      </c>
      <c r="AC177" s="149">
        <f t="shared" si="28"/>
        <v>0</v>
      </c>
      <c r="AD177" s="9">
        <f t="shared" si="27"/>
        <v>0</v>
      </c>
      <c r="AE177" s="18">
        <f t="shared" si="29"/>
        <v>0</v>
      </c>
      <c r="AF177" s="18">
        <f t="shared" si="30"/>
        <v>0</v>
      </c>
      <c r="AG177" s="18">
        <f t="shared" si="31"/>
        <v>0</v>
      </c>
    </row>
    <row r="178" spans="1:33" s="31" customFormat="1" x14ac:dyDescent="0.2">
      <c r="A178" s="143">
        <v>15</v>
      </c>
      <c r="B178" s="1" t="s">
        <v>78</v>
      </c>
      <c r="C178" s="4" t="s">
        <v>26</v>
      </c>
      <c r="D178" s="15" t="s">
        <v>6</v>
      </c>
      <c r="E178" s="116"/>
      <c r="F178" s="116"/>
      <c r="G178" s="116"/>
      <c r="H178" s="116"/>
      <c r="I178" s="149"/>
      <c r="J178" s="149"/>
      <c r="K178" s="149"/>
      <c r="L178" s="18"/>
      <c r="M178" s="149"/>
      <c r="N178" s="18"/>
      <c r="O178" s="18">
        <f t="shared" si="23"/>
        <v>0</v>
      </c>
      <c r="P178" s="18">
        <f t="shared" si="24"/>
        <v>0</v>
      </c>
      <c r="Q178" s="18">
        <f t="shared" si="25"/>
        <v>0</v>
      </c>
      <c r="R178" s="143">
        <v>1</v>
      </c>
      <c r="S178" s="1" t="s">
        <v>75</v>
      </c>
      <c r="T178" s="4" t="s">
        <v>26</v>
      </c>
      <c r="U178" s="1" t="s">
        <v>77</v>
      </c>
      <c r="V178" s="116"/>
      <c r="W178" s="116"/>
      <c r="X178" s="116"/>
      <c r="Y178" s="149" t="e">
        <f>#REF!</f>
        <v>#REF!</v>
      </c>
      <c r="Z178" s="149" t="s">
        <v>5</v>
      </c>
      <c r="AA178" s="149" t="e">
        <f>#REF!</f>
        <v>#REF!</v>
      </c>
      <c r="AB178" s="18">
        <f t="shared" si="26"/>
        <v>0</v>
      </c>
      <c r="AC178" s="149">
        <f t="shared" si="28"/>
        <v>0</v>
      </c>
      <c r="AD178" s="9">
        <f t="shared" si="27"/>
        <v>0</v>
      </c>
      <c r="AE178" s="18">
        <f t="shared" si="29"/>
        <v>0</v>
      </c>
      <c r="AF178" s="18">
        <f t="shared" si="30"/>
        <v>0</v>
      </c>
      <c r="AG178" s="18">
        <f t="shared" si="31"/>
        <v>0</v>
      </c>
    </row>
    <row r="179" spans="1:33" s="31" customFormat="1" x14ac:dyDescent="0.2">
      <c r="A179" s="13" t="s">
        <v>28</v>
      </c>
      <c r="B179" s="1" t="s">
        <v>79</v>
      </c>
      <c r="C179" s="4" t="s">
        <v>26</v>
      </c>
      <c r="D179" s="1" t="s">
        <v>74</v>
      </c>
      <c r="E179" s="116"/>
      <c r="F179" s="116"/>
      <c r="G179" s="116"/>
      <c r="H179" s="116"/>
      <c r="I179" s="149"/>
      <c r="J179" s="149"/>
      <c r="K179" s="149"/>
      <c r="L179" s="18"/>
      <c r="M179" s="149"/>
      <c r="N179" s="18"/>
      <c r="O179" s="18">
        <f t="shared" si="23"/>
        <v>0</v>
      </c>
      <c r="P179" s="18">
        <f t="shared" si="24"/>
        <v>0</v>
      </c>
      <c r="Q179" s="18">
        <f t="shared" si="25"/>
        <v>0</v>
      </c>
      <c r="R179" s="13" t="s">
        <v>32</v>
      </c>
      <c r="S179" s="128" t="s">
        <v>137</v>
      </c>
      <c r="T179" s="4" t="s">
        <v>26</v>
      </c>
      <c r="U179" s="1" t="s">
        <v>7</v>
      </c>
      <c r="V179" s="116"/>
      <c r="W179" s="116"/>
      <c r="X179" s="116"/>
      <c r="Y179" s="149" t="e">
        <f>#REF!</f>
        <v>#REF!</v>
      </c>
      <c r="Z179" s="149" t="s">
        <v>5</v>
      </c>
      <c r="AA179" s="149" t="e">
        <f>#REF!</f>
        <v>#REF!</v>
      </c>
      <c r="AB179" s="18">
        <f t="shared" si="26"/>
        <v>0</v>
      </c>
      <c r="AC179" s="149">
        <f t="shared" si="28"/>
        <v>0</v>
      </c>
      <c r="AD179" s="9">
        <f t="shared" si="27"/>
        <v>0</v>
      </c>
      <c r="AE179" s="18">
        <f t="shared" si="29"/>
        <v>0</v>
      </c>
      <c r="AF179" s="18">
        <f t="shared" si="30"/>
        <v>0</v>
      </c>
      <c r="AG179" s="18">
        <f t="shared" si="31"/>
        <v>0</v>
      </c>
    </row>
    <row r="180" spans="1:33" s="31" customFormat="1" x14ac:dyDescent="0.2">
      <c r="A180" s="8"/>
      <c r="B180" s="1" t="s">
        <v>80</v>
      </c>
      <c r="C180" s="3" t="s">
        <v>26</v>
      </c>
      <c r="D180" s="2" t="s">
        <v>81</v>
      </c>
      <c r="E180" s="117"/>
      <c r="F180" s="117"/>
      <c r="G180" s="117"/>
      <c r="H180" s="117"/>
      <c r="I180" s="149"/>
      <c r="J180" s="149"/>
      <c r="K180" s="149"/>
      <c r="L180" s="18"/>
      <c r="M180" s="149"/>
      <c r="N180" s="18"/>
      <c r="O180" s="67">
        <f t="shared" si="23"/>
        <v>0</v>
      </c>
      <c r="P180" s="67">
        <f t="shared" si="24"/>
        <v>0</v>
      </c>
      <c r="Q180" s="67">
        <f t="shared" si="25"/>
        <v>0</v>
      </c>
      <c r="R180" s="8"/>
      <c r="S180" s="128" t="s">
        <v>138</v>
      </c>
      <c r="T180" s="3" t="s">
        <v>26</v>
      </c>
      <c r="U180" s="2" t="s">
        <v>81</v>
      </c>
      <c r="V180" s="117"/>
      <c r="W180" s="117"/>
      <c r="X180" s="117"/>
      <c r="Y180" s="84" t="e">
        <f>#REF!</f>
        <v>#REF!</v>
      </c>
      <c r="Z180" s="84" t="s">
        <v>5</v>
      </c>
      <c r="AA180" s="84" t="e">
        <f>#REF!</f>
        <v>#REF!</v>
      </c>
      <c r="AB180" s="67">
        <f t="shared" si="26"/>
        <v>0</v>
      </c>
      <c r="AC180" s="84">
        <f t="shared" si="28"/>
        <v>0</v>
      </c>
      <c r="AD180" s="10">
        <f t="shared" si="27"/>
        <v>0</v>
      </c>
      <c r="AE180" s="18">
        <f t="shared" si="29"/>
        <v>0</v>
      </c>
      <c r="AF180" s="18">
        <f t="shared" si="30"/>
        <v>0</v>
      </c>
      <c r="AG180" s="18">
        <f t="shared" si="31"/>
        <v>0</v>
      </c>
    </row>
    <row r="181" spans="1:33" s="31" customFormat="1" x14ac:dyDescent="0.2">
      <c r="A181" s="102">
        <v>21</v>
      </c>
      <c r="B181" s="5" t="s">
        <v>84</v>
      </c>
      <c r="C181" s="6" t="s">
        <v>26</v>
      </c>
      <c r="D181" s="5" t="s">
        <v>72</v>
      </c>
      <c r="E181" s="118"/>
      <c r="F181" s="116"/>
      <c r="G181" s="118"/>
      <c r="H181" s="118"/>
      <c r="I181" s="149"/>
      <c r="J181" s="149"/>
      <c r="K181" s="149"/>
      <c r="L181" s="18"/>
      <c r="M181" s="149"/>
      <c r="N181" s="18"/>
      <c r="O181" s="18">
        <f t="shared" si="23"/>
        <v>0</v>
      </c>
      <c r="P181" s="18">
        <f t="shared" si="24"/>
        <v>0</v>
      </c>
      <c r="Q181" s="18">
        <f t="shared" si="25"/>
        <v>0</v>
      </c>
      <c r="R181" s="102">
        <v>47</v>
      </c>
      <c r="S181" s="5" t="s">
        <v>84</v>
      </c>
      <c r="T181" s="6" t="s">
        <v>26</v>
      </c>
      <c r="U181" s="5" t="s">
        <v>74</v>
      </c>
      <c r="V181" s="118"/>
      <c r="W181" s="116"/>
      <c r="X181" s="118"/>
      <c r="Y181" s="149" t="e">
        <f>#REF!</f>
        <v>#REF!</v>
      </c>
      <c r="Z181" s="149" t="s">
        <v>5</v>
      </c>
      <c r="AA181" s="149" t="e">
        <f>#REF!</f>
        <v>#REF!</v>
      </c>
      <c r="AB181" s="18">
        <f t="shared" si="26"/>
        <v>0</v>
      </c>
      <c r="AC181" s="149">
        <f>AB181</f>
        <v>0</v>
      </c>
      <c r="AD181" s="9">
        <f t="shared" si="27"/>
        <v>0</v>
      </c>
      <c r="AE181" s="18">
        <f t="shared" si="29"/>
        <v>0</v>
      </c>
      <c r="AF181" s="18">
        <f t="shared" si="30"/>
        <v>0</v>
      </c>
      <c r="AG181" s="18">
        <f t="shared" si="31"/>
        <v>0</v>
      </c>
    </row>
    <row r="182" spans="1:33" s="31" customFormat="1" x14ac:dyDescent="0.2">
      <c r="A182" s="7"/>
      <c r="B182" s="1" t="s">
        <v>73</v>
      </c>
      <c r="C182" s="4" t="s">
        <v>26</v>
      </c>
      <c r="D182" s="1" t="s">
        <v>80</v>
      </c>
      <c r="E182" s="116"/>
      <c r="F182" s="116"/>
      <c r="G182" s="116"/>
      <c r="H182" s="116"/>
      <c r="I182" s="149"/>
      <c r="J182" s="149"/>
      <c r="K182" s="149"/>
      <c r="L182" s="18"/>
      <c r="M182" s="149"/>
      <c r="N182" s="18"/>
      <c r="O182" s="18">
        <f t="shared" si="23"/>
        <v>0</v>
      </c>
      <c r="P182" s="18">
        <f t="shared" si="24"/>
        <v>0</v>
      </c>
      <c r="Q182" s="18">
        <f t="shared" si="25"/>
        <v>0</v>
      </c>
      <c r="R182" s="130"/>
      <c r="S182" s="15" t="s">
        <v>6</v>
      </c>
      <c r="T182" s="4" t="s">
        <v>26</v>
      </c>
      <c r="U182" s="1" t="s">
        <v>8</v>
      </c>
      <c r="V182" s="116"/>
      <c r="W182" s="116"/>
      <c r="X182" s="116"/>
      <c r="Y182" s="149" t="e">
        <f>#REF!</f>
        <v>#REF!</v>
      </c>
      <c r="Z182" s="149" t="s">
        <v>5</v>
      </c>
      <c r="AA182" s="149" t="e">
        <f>#REF!</f>
        <v>#REF!</v>
      </c>
      <c r="AB182" s="18">
        <f t="shared" si="26"/>
        <v>0</v>
      </c>
      <c r="AC182" s="149">
        <f t="shared" si="28"/>
        <v>0</v>
      </c>
      <c r="AD182" s="9">
        <f t="shared" si="27"/>
        <v>0</v>
      </c>
      <c r="AE182" s="18">
        <f t="shared" si="29"/>
        <v>0</v>
      </c>
      <c r="AF182" s="18">
        <f t="shared" si="30"/>
        <v>0</v>
      </c>
      <c r="AG182" s="18">
        <f t="shared" si="31"/>
        <v>0</v>
      </c>
    </row>
    <row r="183" spans="1:33" s="31" customFormat="1" x14ac:dyDescent="0.2">
      <c r="A183" s="12"/>
      <c r="B183" s="15" t="s">
        <v>6</v>
      </c>
      <c r="C183" s="4" t="s">
        <v>26</v>
      </c>
      <c r="D183" s="1" t="s">
        <v>7</v>
      </c>
      <c r="E183" s="116"/>
      <c r="F183" s="116"/>
      <c r="G183" s="116"/>
      <c r="H183" s="116"/>
      <c r="I183" s="149"/>
      <c r="J183" s="149"/>
      <c r="K183" s="149"/>
      <c r="L183" s="18"/>
      <c r="M183" s="149"/>
      <c r="N183" s="18"/>
      <c r="O183" s="18">
        <f t="shared" si="23"/>
        <v>0</v>
      </c>
      <c r="P183" s="18">
        <f t="shared" si="24"/>
        <v>0</v>
      </c>
      <c r="Q183" s="18">
        <f t="shared" si="25"/>
        <v>0</v>
      </c>
      <c r="R183" s="131"/>
      <c r="S183" s="1" t="s">
        <v>76</v>
      </c>
      <c r="T183" s="4" t="s">
        <v>26</v>
      </c>
      <c r="U183" s="1" t="s">
        <v>81</v>
      </c>
      <c r="V183" s="116"/>
      <c r="W183" s="116"/>
      <c r="X183" s="116"/>
      <c r="Y183" s="149" t="e">
        <f>#REF!</f>
        <v>#REF!</v>
      </c>
      <c r="Z183" s="149" t="s">
        <v>5</v>
      </c>
      <c r="AA183" s="149" t="e">
        <f>#REF!</f>
        <v>#REF!</v>
      </c>
      <c r="AB183" s="18">
        <f t="shared" si="26"/>
        <v>0</v>
      </c>
      <c r="AC183" s="149">
        <f t="shared" si="28"/>
        <v>0</v>
      </c>
      <c r="AD183" s="9">
        <f t="shared" si="27"/>
        <v>0</v>
      </c>
      <c r="AE183" s="18">
        <f t="shared" si="29"/>
        <v>0</v>
      </c>
      <c r="AF183" s="18">
        <f t="shared" si="30"/>
        <v>0</v>
      </c>
      <c r="AG183" s="18">
        <f t="shared" si="31"/>
        <v>0</v>
      </c>
    </row>
    <row r="184" spans="1:33" s="31" customFormat="1" x14ac:dyDescent="0.2">
      <c r="A184" s="12" t="s">
        <v>27</v>
      </c>
      <c r="B184" s="1" t="s">
        <v>74</v>
      </c>
      <c r="C184" s="4" t="s">
        <v>26</v>
      </c>
      <c r="D184" s="1" t="s">
        <v>75</v>
      </c>
      <c r="E184" s="116"/>
      <c r="F184" s="116"/>
      <c r="G184" s="116"/>
      <c r="H184" s="116"/>
      <c r="I184" s="149"/>
      <c r="J184" s="149"/>
      <c r="K184" s="149"/>
      <c r="L184" s="18"/>
      <c r="M184" s="149"/>
      <c r="N184" s="18"/>
      <c r="O184" s="18">
        <f t="shared" si="23"/>
        <v>0</v>
      </c>
      <c r="P184" s="18">
        <f t="shared" si="24"/>
        <v>0</v>
      </c>
      <c r="Q184" s="18">
        <f t="shared" si="25"/>
        <v>0</v>
      </c>
      <c r="R184" s="131" t="s">
        <v>38</v>
      </c>
      <c r="S184" s="1" t="s">
        <v>7</v>
      </c>
      <c r="T184" s="4" t="s">
        <v>26</v>
      </c>
      <c r="U184" s="1" t="s">
        <v>72</v>
      </c>
      <c r="V184" s="116"/>
      <c r="W184" s="116"/>
      <c r="X184" s="116"/>
      <c r="Y184" s="149" t="e">
        <f>#REF!</f>
        <v>#REF!</v>
      </c>
      <c r="Z184" s="149" t="s">
        <v>5</v>
      </c>
      <c r="AA184" s="149" t="e">
        <f>#REF!</f>
        <v>#REF!</v>
      </c>
      <c r="AB184" s="18">
        <f t="shared" si="26"/>
        <v>0</v>
      </c>
      <c r="AC184" s="149">
        <f t="shared" si="28"/>
        <v>0</v>
      </c>
      <c r="AD184" s="9">
        <f t="shared" si="27"/>
        <v>0</v>
      </c>
      <c r="AE184" s="18">
        <f t="shared" si="29"/>
        <v>0</v>
      </c>
      <c r="AF184" s="18">
        <f t="shared" si="30"/>
        <v>0</v>
      </c>
      <c r="AG184" s="18">
        <f t="shared" si="31"/>
        <v>0</v>
      </c>
    </row>
    <row r="185" spans="1:33" s="31" customFormat="1" x14ac:dyDescent="0.2">
      <c r="A185" s="143">
        <v>16</v>
      </c>
      <c r="B185" s="128" t="s">
        <v>109</v>
      </c>
      <c r="C185" s="4" t="s">
        <v>26</v>
      </c>
      <c r="D185" s="1" t="s">
        <v>78</v>
      </c>
      <c r="E185" s="116"/>
      <c r="F185" s="116"/>
      <c r="G185" s="116"/>
      <c r="H185" s="116"/>
      <c r="I185" s="149"/>
      <c r="J185" s="149"/>
      <c r="K185" s="149"/>
      <c r="L185" s="18"/>
      <c r="M185" s="149"/>
      <c r="N185" s="18"/>
      <c r="O185" s="18">
        <f t="shared" si="23"/>
        <v>0</v>
      </c>
      <c r="P185" s="18">
        <f t="shared" si="24"/>
        <v>0</v>
      </c>
      <c r="Q185" s="18">
        <f t="shared" si="25"/>
        <v>0</v>
      </c>
      <c r="R185" s="143">
        <v>14</v>
      </c>
      <c r="S185" s="1" t="s">
        <v>78</v>
      </c>
      <c r="T185" s="4" t="s">
        <v>26</v>
      </c>
      <c r="U185" s="1" t="s">
        <v>73</v>
      </c>
      <c r="V185" s="116"/>
      <c r="W185" s="116"/>
      <c r="X185" s="116"/>
      <c r="Y185" s="149" t="e">
        <f>#REF!</f>
        <v>#REF!</v>
      </c>
      <c r="Z185" s="149" t="s">
        <v>5</v>
      </c>
      <c r="AA185" s="149" t="e">
        <f>#REF!</f>
        <v>#REF!</v>
      </c>
      <c r="AB185" s="18">
        <f t="shared" si="26"/>
        <v>0</v>
      </c>
      <c r="AC185" s="149">
        <f t="shared" si="28"/>
        <v>0</v>
      </c>
      <c r="AD185" s="9">
        <f t="shared" si="27"/>
        <v>0</v>
      </c>
      <c r="AE185" s="18">
        <f t="shared" si="29"/>
        <v>0</v>
      </c>
      <c r="AF185" s="18">
        <f t="shared" si="30"/>
        <v>0</v>
      </c>
      <c r="AG185" s="18">
        <f t="shared" si="31"/>
        <v>0</v>
      </c>
    </row>
    <row r="186" spans="1:33" s="31" customFormat="1" x14ac:dyDescent="0.2">
      <c r="A186" s="13" t="s">
        <v>28</v>
      </c>
      <c r="B186" s="128" t="s">
        <v>110</v>
      </c>
      <c r="C186" s="4" t="s">
        <v>26</v>
      </c>
      <c r="D186" s="1" t="s">
        <v>79</v>
      </c>
      <c r="E186" s="116"/>
      <c r="F186" s="116"/>
      <c r="G186" s="116"/>
      <c r="H186" s="116"/>
      <c r="I186" s="149"/>
      <c r="J186" s="149"/>
      <c r="K186" s="149"/>
      <c r="L186" s="18"/>
      <c r="M186" s="149"/>
      <c r="N186" s="18"/>
      <c r="O186" s="18">
        <f t="shared" si="23"/>
        <v>0</v>
      </c>
      <c r="P186" s="18">
        <f t="shared" si="24"/>
        <v>0</v>
      </c>
      <c r="Q186" s="18">
        <f t="shared" si="25"/>
        <v>0</v>
      </c>
      <c r="R186" s="13" t="s">
        <v>32</v>
      </c>
      <c r="S186" s="1" t="s">
        <v>79</v>
      </c>
      <c r="T186" s="4" t="s">
        <v>26</v>
      </c>
      <c r="U186" s="1" t="s">
        <v>75</v>
      </c>
      <c r="V186" s="116"/>
      <c r="W186" s="116"/>
      <c r="X186" s="116"/>
      <c r="Y186" s="149" t="e">
        <f>#REF!</f>
        <v>#REF!</v>
      </c>
      <c r="Z186" s="149" t="s">
        <v>5</v>
      </c>
      <c r="AA186" s="149" t="e">
        <f>#REF!</f>
        <v>#REF!</v>
      </c>
      <c r="AB186" s="18">
        <f t="shared" si="26"/>
        <v>0</v>
      </c>
      <c r="AC186" s="149">
        <f t="shared" si="28"/>
        <v>0</v>
      </c>
      <c r="AD186" s="9">
        <f t="shared" si="27"/>
        <v>0</v>
      </c>
      <c r="AE186" s="18">
        <f t="shared" si="29"/>
        <v>0</v>
      </c>
      <c r="AF186" s="18">
        <f t="shared" si="30"/>
        <v>0</v>
      </c>
      <c r="AG186" s="18">
        <f t="shared" si="31"/>
        <v>0</v>
      </c>
    </row>
    <row r="187" spans="1:33" s="31" customFormat="1" x14ac:dyDescent="0.2">
      <c r="A187" s="8"/>
      <c r="B187" s="2" t="s">
        <v>8</v>
      </c>
      <c r="C187" s="3" t="s">
        <v>26</v>
      </c>
      <c r="D187" s="2" t="s">
        <v>76</v>
      </c>
      <c r="E187" s="117"/>
      <c r="F187" s="117"/>
      <c r="G187" s="117"/>
      <c r="H187" s="117"/>
      <c r="I187" s="149"/>
      <c r="J187" s="149"/>
      <c r="K187" s="149"/>
      <c r="L187" s="18"/>
      <c r="M187" s="149"/>
      <c r="N187" s="18"/>
      <c r="O187" s="67">
        <f t="shared" si="23"/>
        <v>0</v>
      </c>
      <c r="P187" s="67">
        <f t="shared" si="24"/>
        <v>0</v>
      </c>
      <c r="Q187" s="67">
        <f t="shared" si="25"/>
        <v>0</v>
      </c>
      <c r="R187" s="8"/>
      <c r="S187" s="2" t="s">
        <v>80</v>
      </c>
      <c r="T187" s="3" t="s">
        <v>26</v>
      </c>
      <c r="U187" s="2" t="s">
        <v>77</v>
      </c>
      <c r="V187" s="117"/>
      <c r="W187" s="117"/>
      <c r="X187" s="117"/>
      <c r="Y187" s="84" t="e">
        <f>#REF!</f>
        <v>#REF!</v>
      </c>
      <c r="Z187" s="84" t="s">
        <v>5</v>
      </c>
      <c r="AA187" s="84" t="e">
        <f>#REF!</f>
        <v>#REF!</v>
      </c>
      <c r="AB187" s="67">
        <f t="shared" si="26"/>
        <v>0</v>
      </c>
      <c r="AC187" s="84">
        <f t="shared" si="28"/>
        <v>0</v>
      </c>
      <c r="AD187" s="10">
        <f t="shared" si="27"/>
        <v>0</v>
      </c>
      <c r="AE187" s="18">
        <f t="shared" si="29"/>
        <v>0</v>
      </c>
      <c r="AF187" s="18">
        <f t="shared" si="30"/>
        <v>0</v>
      </c>
      <c r="AG187" s="18">
        <f t="shared" si="31"/>
        <v>0</v>
      </c>
    </row>
    <row r="188" spans="1:33" s="31" customFormat="1" x14ac:dyDescent="0.2">
      <c r="A188" s="102">
        <v>22</v>
      </c>
      <c r="B188" s="5" t="s">
        <v>84</v>
      </c>
      <c r="C188" s="6" t="s">
        <v>26</v>
      </c>
      <c r="D188" s="5" t="s">
        <v>79</v>
      </c>
      <c r="E188" s="118"/>
      <c r="F188" s="116"/>
      <c r="G188" s="118"/>
      <c r="H188" s="118"/>
      <c r="I188" s="149"/>
      <c r="J188" s="149"/>
      <c r="K188" s="149"/>
      <c r="L188" s="18"/>
      <c r="M188" s="149"/>
      <c r="N188" s="18"/>
      <c r="O188" s="18">
        <f t="shared" si="23"/>
        <v>0</v>
      </c>
      <c r="P188" s="18">
        <f t="shared" si="24"/>
        <v>0</v>
      </c>
      <c r="Q188" s="18">
        <f t="shared" si="25"/>
        <v>0</v>
      </c>
      <c r="R188" s="102">
        <v>48</v>
      </c>
      <c r="S188" s="5" t="s">
        <v>72</v>
      </c>
      <c r="T188" s="6" t="s">
        <v>26</v>
      </c>
      <c r="U188" s="5" t="s">
        <v>84</v>
      </c>
      <c r="V188" s="118"/>
      <c r="W188" s="116"/>
      <c r="X188" s="118"/>
      <c r="Y188" s="149" t="e">
        <f>#REF!</f>
        <v>#REF!</v>
      </c>
      <c r="Z188" s="149" t="s">
        <v>5</v>
      </c>
      <c r="AA188" s="149" t="e">
        <f>#REF!</f>
        <v>#REF!</v>
      </c>
      <c r="AB188" s="148">
        <f t="shared" si="26"/>
        <v>0</v>
      </c>
      <c r="AC188" s="149">
        <f>AB188</f>
        <v>0</v>
      </c>
      <c r="AD188" s="9">
        <f t="shared" si="27"/>
        <v>0</v>
      </c>
      <c r="AE188" s="18">
        <f t="shared" si="29"/>
        <v>0</v>
      </c>
      <c r="AF188" s="18">
        <f t="shared" si="30"/>
        <v>0</v>
      </c>
      <c r="AG188" s="18">
        <f t="shared" si="31"/>
        <v>0</v>
      </c>
    </row>
    <row r="189" spans="1:33" s="31" customFormat="1" x14ac:dyDescent="0.2">
      <c r="A189" s="7"/>
      <c r="B189" s="1" t="s">
        <v>73</v>
      </c>
      <c r="C189" s="4" t="s">
        <v>26</v>
      </c>
      <c r="D189" s="1" t="s">
        <v>74</v>
      </c>
      <c r="E189" s="116"/>
      <c r="F189" s="116"/>
      <c r="G189" s="116"/>
      <c r="H189" s="116"/>
      <c r="I189" s="149"/>
      <c r="J189" s="149"/>
      <c r="K189" s="149"/>
      <c r="L189" s="18"/>
      <c r="M189" s="149"/>
      <c r="N189" s="18"/>
      <c r="O189" s="18">
        <f t="shared" si="23"/>
        <v>0</v>
      </c>
      <c r="P189" s="18">
        <f t="shared" si="24"/>
        <v>0</v>
      </c>
      <c r="Q189" s="18">
        <f t="shared" si="25"/>
        <v>0</v>
      </c>
      <c r="R189" s="130"/>
      <c r="S189" s="1" t="s">
        <v>73</v>
      </c>
      <c r="T189" s="4" t="s">
        <v>26</v>
      </c>
      <c r="U189" s="1" t="s">
        <v>76</v>
      </c>
      <c r="V189" s="116"/>
      <c r="W189" s="116"/>
      <c r="X189" s="116"/>
      <c r="Y189" s="149" t="e">
        <f>#REF!</f>
        <v>#REF!</v>
      </c>
      <c r="Z189" s="149" t="s">
        <v>5</v>
      </c>
      <c r="AA189" s="149" t="e">
        <f>#REF!</f>
        <v>#REF!</v>
      </c>
      <c r="AB189" s="18">
        <f t="shared" si="26"/>
        <v>0</v>
      </c>
      <c r="AC189" s="149">
        <f t="shared" si="28"/>
        <v>0</v>
      </c>
      <c r="AD189" s="9">
        <f t="shared" si="27"/>
        <v>0</v>
      </c>
      <c r="AE189" s="18">
        <f t="shared" si="29"/>
        <v>0</v>
      </c>
      <c r="AF189" s="18">
        <f t="shared" si="30"/>
        <v>0</v>
      </c>
      <c r="AG189" s="18">
        <f t="shared" si="31"/>
        <v>0</v>
      </c>
    </row>
    <row r="190" spans="1:33" s="31" customFormat="1" x14ac:dyDescent="0.2">
      <c r="A190" s="12"/>
      <c r="B190" s="15" t="s">
        <v>6</v>
      </c>
      <c r="C190" s="4" t="s">
        <v>26</v>
      </c>
      <c r="D190" s="1" t="s">
        <v>80</v>
      </c>
      <c r="E190" s="116"/>
      <c r="F190" s="116"/>
      <c r="G190" s="116"/>
      <c r="H190" s="116"/>
      <c r="I190" s="149"/>
      <c r="J190" s="149"/>
      <c r="K190" s="149"/>
      <c r="L190" s="18"/>
      <c r="M190" s="149"/>
      <c r="N190" s="18"/>
      <c r="O190" s="18">
        <f t="shared" si="23"/>
        <v>0</v>
      </c>
      <c r="P190" s="18">
        <f t="shared" si="24"/>
        <v>0</v>
      </c>
      <c r="Q190" s="18">
        <f t="shared" si="25"/>
        <v>0</v>
      </c>
      <c r="R190" s="131"/>
      <c r="S190" s="128" t="s">
        <v>139</v>
      </c>
      <c r="T190" s="4" t="s">
        <v>26</v>
      </c>
      <c r="U190" s="1" t="s">
        <v>80</v>
      </c>
      <c r="V190" s="116"/>
      <c r="W190" s="116"/>
      <c r="X190" s="116"/>
      <c r="Y190" s="149" t="e">
        <f>#REF!</f>
        <v>#REF!</v>
      </c>
      <c r="Z190" s="149" t="s">
        <v>5</v>
      </c>
      <c r="AA190" s="149" t="e">
        <f>#REF!</f>
        <v>#REF!</v>
      </c>
      <c r="AB190" s="18">
        <f t="shared" si="26"/>
        <v>0</v>
      </c>
      <c r="AC190" s="149">
        <f t="shared" si="28"/>
        <v>0</v>
      </c>
      <c r="AD190" s="9">
        <f t="shared" si="27"/>
        <v>0</v>
      </c>
      <c r="AE190" s="18">
        <f t="shared" si="29"/>
        <v>0</v>
      </c>
      <c r="AF190" s="18">
        <f t="shared" si="30"/>
        <v>0</v>
      </c>
      <c r="AG190" s="18">
        <f t="shared" si="31"/>
        <v>0</v>
      </c>
    </row>
    <row r="191" spans="1:33" s="31" customFormat="1" x14ac:dyDescent="0.2">
      <c r="A191" s="12" t="s">
        <v>38</v>
      </c>
      <c r="B191" s="1" t="s">
        <v>75</v>
      </c>
      <c r="C191" s="4" t="s">
        <v>26</v>
      </c>
      <c r="D191" s="1" t="s">
        <v>81</v>
      </c>
      <c r="E191" s="116"/>
      <c r="F191" s="116"/>
      <c r="G191" s="116"/>
      <c r="H191" s="116"/>
      <c r="I191" s="149"/>
      <c r="J191" s="149"/>
      <c r="K191" s="149"/>
      <c r="L191" s="18"/>
      <c r="M191" s="149"/>
      <c r="N191" s="18"/>
      <c r="O191" s="18">
        <f t="shared" si="23"/>
        <v>0</v>
      </c>
      <c r="P191" s="18">
        <f t="shared" si="24"/>
        <v>0</v>
      </c>
      <c r="Q191" s="18">
        <f t="shared" si="25"/>
        <v>0</v>
      </c>
      <c r="R191" s="131" t="s">
        <v>27</v>
      </c>
      <c r="S191" s="1" t="s">
        <v>75</v>
      </c>
      <c r="T191" s="4" t="s">
        <v>26</v>
      </c>
      <c r="U191" s="1" t="s">
        <v>78</v>
      </c>
      <c r="V191" s="116"/>
      <c r="W191" s="116"/>
      <c r="X191" s="116"/>
      <c r="Y191" s="149" t="e">
        <f>#REF!</f>
        <v>#REF!</v>
      </c>
      <c r="Z191" s="149" t="s">
        <v>5</v>
      </c>
      <c r="AA191" s="149" t="e">
        <f>#REF!</f>
        <v>#REF!</v>
      </c>
      <c r="AB191" s="148">
        <f t="shared" si="26"/>
        <v>0</v>
      </c>
      <c r="AC191" s="149">
        <f t="shared" si="28"/>
        <v>0</v>
      </c>
      <c r="AD191" s="9">
        <f t="shared" si="27"/>
        <v>0</v>
      </c>
      <c r="AE191" s="18">
        <f t="shared" si="29"/>
        <v>0</v>
      </c>
      <c r="AF191" s="18">
        <f t="shared" si="30"/>
        <v>0</v>
      </c>
      <c r="AG191" s="18">
        <f t="shared" si="31"/>
        <v>0</v>
      </c>
    </row>
    <row r="192" spans="1:33" s="31" customFormat="1" x14ac:dyDescent="0.2">
      <c r="A192" s="143">
        <v>22</v>
      </c>
      <c r="B192" s="1" t="s">
        <v>77</v>
      </c>
      <c r="C192" s="4" t="s">
        <v>26</v>
      </c>
      <c r="D192" s="1" t="s">
        <v>76</v>
      </c>
      <c r="E192" s="116"/>
      <c r="F192" s="116"/>
      <c r="G192" s="116"/>
      <c r="H192" s="116"/>
      <c r="I192" s="149"/>
      <c r="J192" s="149"/>
      <c r="K192" s="149"/>
      <c r="L192" s="18"/>
      <c r="M192" s="149"/>
      <c r="N192" s="18"/>
      <c r="O192" s="18">
        <f t="shared" si="23"/>
        <v>0</v>
      </c>
      <c r="P192" s="18">
        <f t="shared" si="24"/>
        <v>0</v>
      </c>
      <c r="Q192" s="18">
        <f t="shared" si="25"/>
        <v>0</v>
      </c>
      <c r="R192" s="143">
        <v>15</v>
      </c>
      <c r="S192" s="1" t="s">
        <v>77</v>
      </c>
      <c r="T192" s="4" t="s">
        <v>26</v>
      </c>
      <c r="U192" s="15" t="s">
        <v>6</v>
      </c>
      <c r="V192" s="116"/>
      <c r="W192" s="116"/>
      <c r="X192" s="116"/>
      <c r="Y192" s="149" t="e">
        <f>#REF!</f>
        <v>#REF!</v>
      </c>
      <c r="Z192" s="149" t="s">
        <v>5</v>
      </c>
      <c r="AA192" s="149" t="e">
        <f>#REF!</f>
        <v>#REF!</v>
      </c>
      <c r="AB192" s="18">
        <f t="shared" si="26"/>
        <v>0</v>
      </c>
      <c r="AC192" s="149">
        <f t="shared" si="28"/>
        <v>0</v>
      </c>
      <c r="AD192" s="9">
        <f t="shared" si="27"/>
        <v>0</v>
      </c>
      <c r="AE192" s="18">
        <f t="shared" si="29"/>
        <v>0</v>
      </c>
      <c r="AF192" s="18">
        <f t="shared" si="30"/>
        <v>0</v>
      </c>
      <c r="AG192" s="18">
        <f t="shared" si="31"/>
        <v>0</v>
      </c>
    </row>
    <row r="193" spans="1:33" s="31" customFormat="1" x14ac:dyDescent="0.2">
      <c r="A193" s="13" t="s">
        <v>28</v>
      </c>
      <c r="B193" s="1" t="s">
        <v>7</v>
      </c>
      <c r="C193" s="4" t="s">
        <v>26</v>
      </c>
      <c r="D193" s="1" t="s">
        <v>8</v>
      </c>
      <c r="E193" s="116"/>
      <c r="F193" s="116"/>
      <c r="G193" s="116"/>
      <c r="H193" s="116"/>
      <c r="I193" s="149"/>
      <c r="J193" s="149"/>
      <c r="K193" s="149"/>
      <c r="L193" s="18"/>
      <c r="M193" s="149"/>
      <c r="N193" s="18"/>
      <c r="O193" s="18">
        <f t="shared" si="23"/>
        <v>0</v>
      </c>
      <c r="P193" s="18">
        <f t="shared" si="24"/>
        <v>0</v>
      </c>
      <c r="Q193" s="18">
        <f t="shared" si="25"/>
        <v>0</v>
      </c>
      <c r="R193" s="13" t="s">
        <v>32</v>
      </c>
      <c r="S193" s="128" t="s">
        <v>140</v>
      </c>
      <c r="T193" s="4" t="s">
        <v>26</v>
      </c>
      <c r="U193" s="1" t="s">
        <v>79</v>
      </c>
      <c r="V193" s="116"/>
      <c r="W193" s="116"/>
      <c r="X193" s="116"/>
      <c r="Y193" s="149" t="e">
        <f>#REF!</f>
        <v>#REF!</v>
      </c>
      <c r="Z193" s="149" t="s">
        <v>5</v>
      </c>
      <c r="AA193" s="149" t="e">
        <f>#REF!</f>
        <v>#REF!</v>
      </c>
      <c r="AB193" s="148">
        <f t="shared" si="26"/>
        <v>0</v>
      </c>
      <c r="AC193" s="149">
        <f t="shared" si="28"/>
        <v>0</v>
      </c>
      <c r="AD193" s="9">
        <f t="shared" si="27"/>
        <v>0</v>
      </c>
      <c r="AE193" s="18">
        <f t="shared" si="29"/>
        <v>0</v>
      </c>
      <c r="AF193" s="18">
        <f t="shared" si="30"/>
        <v>0</v>
      </c>
      <c r="AG193" s="18">
        <f t="shared" si="31"/>
        <v>0</v>
      </c>
    </row>
    <row r="194" spans="1:33" s="31" customFormat="1" x14ac:dyDescent="0.2">
      <c r="A194" s="8"/>
      <c r="B194" s="2" t="s">
        <v>78</v>
      </c>
      <c r="C194" s="3" t="s">
        <v>26</v>
      </c>
      <c r="D194" s="2" t="s">
        <v>72</v>
      </c>
      <c r="E194" s="117"/>
      <c r="F194" s="117"/>
      <c r="G194" s="117"/>
      <c r="H194" s="117"/>
      <c r="I194" s="149"/>
      <c r="J194" s="149"/>
      <c r="K194" s="149"/>
      <c r="L194" s="18"/>
      <c r="M194" s="149"/>
      <c r="N194" s="18"/>
      <c r="O194" s="67">
        <f t="shared" si="23"/>
        <v>0</v>
      </c>
      <c r="P194" s="67">
        <f t="shared" si="24"/>
        <v>0</v>
      </c>
      <c r="Q194" s="67">
        <f t="shared" si="25"/>
        <v>0</v>
      </c>
      <c r="R194" s="8"/>
      <c r="S194" s="2" t="s">
        <v>8</v>
      </c>
      <c r="T194" s="3" t="s">
        <v>26</v>
      </c>
      <c r="U194" s="2" t="s">
        <v>7</v>
      </c>
      <c r="V194" s="117"/>
      <c r="W194" s="117"/>
      <c r="X194" s="117"/>
      <c r="Y194" s="84" t="e">
        <f>#REF!</f>
        <v>#REF!</v>
      </c>
      <c r="Z194" s="84" t="s">
        <v>5</v>
      </c>
      <c r="AA194" s="84" t="e">
        <f>#REF!</f>
        <v>#REF!</v>
      </c>
      <c r="AB194" s="67">
        <f t="shared" si="26"/>
        <v>0</v>
      </c>
      <c r="AC194" s="84">
        <f t="shared" si="28"/>
        <v>0</v>
      </c>
      <c r="AD194" s="10">
        <f t="shared" si="27"/>
        <v>0</v>
      </c>
      <c r="AE194" s="18">
        <f t="shared" si="29"/>
        <v>0</v>
      </c>
      <c r="AF194" s="18">
        <f t="shared" si="30"/>
        <v>0</v>
      </c>
      <c r="AG194" s="18">
        <f t="shared" si="31"/>
        <v>0</v>
      </c>
    </row>
    <row r="195" spans="1:33" s="31" customFormat="1" x14ac:dyDescent="0.2">
      <c r="A195" s="102">
        <v>23</v>
      </c>
      <c r="B195" s="5" t="s">
        <v>72</v>
      </c>
      <c r="C195" s="6" t="s">
        <v>26</v>
      </c>
      <c r="D195" s="5" t="s">
        <v>75</v>
      </c>
      <c r="E195" s="118"/>
      <c r="F195" s="116"/>
      <c r="G195" s="118"/>
      <c r="H195" s="118"/>
      <c r="I195" s="149"/>
      <c r="J195" s="149"/>
      <c r="K195" s="149"/>
      <c r="L195" s="18"/>
      <c r="M195" s="149"/>
      <c r="N195" s="18"/>
      <c r="O195" s="18">
        <f t="shared" si="23"/>
        <v>0</v>
      </c>
      <c r="P195" s="18">
        <f t="shared" si="24"/>
        <v>0</v>
      </c>
      <c r="Q195" s="18">
        <f t="shared" si="25"/>
        <v>0</v>
      </c>
      <c r="R195" s="102">
        <v>49</v>
      </c>
      <c r="S195" s="5" t="s">
        <v>84</v>
      </c>
      <c r="T195" s="6" t="s">
        <v>26</v>
      </c>
      <c r="U195" s="5" t="s">
        <v>73</v>
      </c>
      <c r="V195" s="118"/>
      <c r="W195" s="116"/>
      <c r="X195" s="118"/>
      <c r="Y195" s="149" t="e">
        <f>#REF!</f>
        <v>#REF!</v>
      </c>
      <c r="Z195" s="149" t="s">
        <v>5</v>
      </c>
      <c r="AA195" s="149" t="e">
        <f>#REF!</f>
        <v>#REF!</v>
      </c>
      <c r="AB195" s="18">
        <f t="shared" si="26"/>
        <v>0</v>
      </c>
      <c r="AC195" s="149">
        <f>AB195</f>
        <v>0</v>
      </c>
      <c r="AD195" s="9">
        <f t="shared" si="27"/>
        <v>0</v>
      </c>
      <c r="AE195" s="18">
        <f t="shared" si="29"/>
        <v>0</v>
      </c>
      <c r="AF195" s="18">
        <f t="shared" si="30"/>
        <v>0</v>
      </c>
      <c r="AG195" s="18">
        <f t="shared" si="31"/>
        <v>0</v>
      </c>
    </row>
    <row r="196" spans="1:33" s="31" customFormat="1" x14ac:dyDescent="0.2">
      <c r="A196" s="7"/>
      <c r="B196" s="1" t="s">
        <v>74</v>
      </c>
      <c r="C196" s="4" t="s">
        <v>26</v>
      </c>
      <c r="D196" s="1" t="s">
        <v>84</v>
      </c>
      <c r="E196" s="116"/>
      <c r="F196" s="116"/>
      <c r="G196" s="116"/>
      <c r="H196" s="116"/>
      <c r="I196" s="149"/>
      <c r="J196" s="149"/>
      <c r="K196" s="149"/>
      <c r="L196" s="18"/>
      <c r="M196" s="149"/>
      <c r="N196" s="18"/>
      <c r="O196" s="18">
        <f t="shared" si="23"/>
        <v>0</v>
      </c>
      <c r="P196" s="18">
        <f t="shared" si="24"/>
        <v>0</v>
      </c>
      <c r="Q196" s="18">
        <f t="shared" si="25"/>
        <v>0</v>
      </c>
      <c r="R196" s="130"/>
      <c r="S196" s="15" t="s">
        <v>6</v>
      </c>
      <c r="T196" s="4" t="s">
        <v>26</v>
      </c>
      <c r="U196" s="1" t="s">
        <v>80</v>
      </c>
      <c r="V196" s="116"/>
      <c r="W196" s="116"/>
      <c r="X196" s="116"/>
      <c r="Y196" s="149" t="e">
        <f>#REF!</f>
        <v>#REF!</v>
      </c>
      <c r="Z196" s="149" t="s">
        <v>5</v>
      </c>
      <c r="AA196" s="149" t="e">
        <f>#REF!</f>
        <v>#REF!</v>
      </c>
      <c r="AB196" s="18">
        <f t="shared" si="26"/>
        <v>0</v>
      </c>
      <c r="AC196" s="149">
        <f t="shared" si="28"/>
        <v>0</v>
      </c>
      <c r="AD196" s="9">
        <f t="shared" si="27"/>
        <v>0</v>
      </c>
      <c r="AE196" s="18">
        <f t="shared" si="29"/>
        <v>0</v>
      </c>
      <c r="AF196" s="18">
        <f t="shared" si="30"/>
        <v>0</v>
      </c>
      <c r="AG196" s="18">
        <f t="shared" si="31"/>
        <v>0</v>
      </c>
    </row>
    <row r="197" spans="1:33" s="31" customFormat="1" x14ac:dyDescent="0.2">
      <c r="A197" s="12"/>
      <c r="B197" s="1" t="s">
        <v>76</v>
      </c>
      <c r="C197" s="4" t="s">
        <v>26</v>
      </c>
      <c r="D197" s="15" t="s">
        <v>6</v>
      </c>
      <c r="E197" s="116"/>
      <c r="F197" s="116"/>
      <c r="G197" s="116"/>
      <c r="H197" s="116"/>
      <c r="I197" s="149"/>
      <c r="J197" s="149"/>
      <c r="K197" s="149"/>
      <c r="L197" s="18"/>
      <c r="M197" s="149"/>
      <c r="N197" s="18"/>
      <c r="O197" s="18">
        <f t="shared" si="23"/>
        <v>0</v>
      </c>
      <c r="P197" s="18">
        <f t="shared" si="24"/>
        <v>0</v>
      </c>
      <c r="Q197" s="18">
        <f t="shared" si="25"/>
        <v>0</v>
      </c>
      <c r="R197" s="131"/>
      <c r="S197" s="1" t="s">
        <v>74</v>
      </c>
      <c r="T197" s="4" t="s">
        <v>26</v>
      </c>
      <c r="U197" s="1" t="s">
        <v>75</v>
      </c>
      <c r="V197" s="116"/>
      <c r="W197" s="116"/>
      <c r="X197" s="116"/>
      <c r="Y197" s="149" t="e">
        <f>#REF!</f>
        <v>#REF!</v>
      </c>
      <c r="Z197" s="149" t="s">
        <v>5</v>
      </c>
      <c r="AA197" s="149" t="e">
        <f>#REF!</f>
        <v>#REF!</v>
      </c>
      <c r="AB197" s="18">
        <f t="shared" si="26"/>
        <v>0</v>
      </c>
      <c r="AC197" s="149">
        <f t="shared" si="28"/>
        <v>0</v>
      </c>
      <c r="AD197" s="9">
        <f t="shared" si="27"/>
        <v>0</v>
      </c>
      <c r="AE197" s="18">
        <f t="shared" si="29"/>
        <v>0</v>
      </c>
      <c r="AF197" s="18">
        <f t="shared" si="30"/>
        <v>0</v>
      </c>
      <c r="AG197" s="18">
        <f t="shared" si="31"/>
        <v>0</v>
      </c>
    </row>
    <row r="198" spans="1:33" s="31" customFormat="1" x14ac:dyDescent="0.2">
      <c r="A198" s="12" t="s">
        <v>27</v>
      </c>
      <c r="B198" s="128" t="s">
        <v>111</v>
      </c>
      <c r="C198" s="4" t="s">
        <v>26</v>
      </c>
      <c r="D198" s="1" t="s">
        <v>7</v>
      </c>
      <c r="E198" s="116"/>
      <c r="F198" s="116"/>
      <c r="G198" s="116"/>
      <c r="H198" s="116"/>
      <c r="I198" s="149"/>
      <c r="J198" s="149"/>
      <c r="K198" s="149"/>
      <c r="L198" s="18"/>
      <c r="M198" s="149"/>
      <c r="N198" s="18"/>
      <c r="O198" s="18">
        <f t="shared" si="23"/>
        <v>0</v>
      </c>
      <c r="P198" s="18">
        <f t="shared" si="24"/>
        <v>0</v>
      </c>
      <c r="Q198" s="18">
        <f t="shared" si="25"/>
        <v>0</v>
      </c>
      <c r="R198" s="131" t="s">
        <v>38</v>
      </c>
      <c r="S198" s="128" t="s">
        <v>141</v>
      </c>
      <c r="T198" s="4" t="s">
        <v>26</v>
      </c>
      <c r="U198" s="1" t="s">
        <v>77</v>
      </c>
      <c r="V198" s="116"/>
      <c r="W198" s="116"/>
      <c r="X198" s="116"/>
      <c r="Y198" s="149" t="e">
        <f>#REF!</f>
        <v>#REF!</v>
      </c>
      <c r="Z198" s="149" t="s">
        <v>5</v>
      </c>
      <c r="AA198" s="149" t="e">
        <f>#REF!</f>
        <v>#REF!</v>
      </c>
      <c r="AB198" s="18">
        <f t="shared" si="26"/>
        <v>0</v>
      </c>
      <c r="AC198" s="149">
        <f t="shared" si="28"/>
        <v>0</v>
      </c>
      <c r="AD198" s="9">
        <f t="shared" si="27"/>
        <v>0</v>
      </c>
      <c r="AE198" s="18">
        <f t="shared" si="29"/>
        <v>0</v>
      </c>
      <c r="AF198" s="18">
        <f t="shared" si="30"/>
        <v>0</v>
      </c>
      <c r="AG198" s="18">
        <f t="shared" si="31"/>
        <v>0</v>
      </c>
    </row>
    <row r="199" spans="1:33" s="31" customFormat="1" x14ac:dyDescent="0.2">
      <c r="A199" s="143">
        <v>23</v>
      </c>
      <c r="B199" s="1" t="s">
        <v>8</v>
      </c>
      <c r="C199" s="4" t="s">
        <v>26</v>
      </c>
      <c r="D199" s="1" t="s">
        <v>73</v>
      </c>
      <c r="E199" s="116"/>
      <c r="F199" s="116"/>
      <c r="G199" s="116"/>
      <c r="H199" s="116"/>
      <c r="I199" s="149"/>
      <c r="J199" s="149"/>
      <c r="K199" s="149"/>
      <c r="L199" s="18"/>
      <c r="M199" s="149"/>
      <c r="N199" s="18"/>
      <c r="O199" s="18">
        <f t="shared" si="23"/>
        <v>0</v>
      </c>
      <c r="P199" s="18">
        <f t="shared" si="24"/>
        <v>0</v>
      </c>
      <c r="Q199" s="18">
        <f t="shared" si="25"/>
        <v>0</v>
      </c>
      <c r="R199" s="143">
        <v>21</v>
      </c>
      <c r="S199" s="1" t="s">
        <v>81</v>
      </c>
      <c r="T199" s="4" t="s">
        <v>26</v>
      </c>
      <c r="U199" s="1" t="s">
        <v>78</v>
      </c>
      <c r="V199" s="116"/>
      <c r="W199" s="116"/>
      <c r="X199" s="116"/>
      <c r="Y199" s="149" t="e">
        <f>#REF!</f>
        <v>#REF!</v>
      </c>
      <c r="Z199" s="149" t="s">
        <v>5</v>
      </c>
      <c r="AA199" s="149" t="e">
        <f>#REF!</f>
        <v>#REF!</v>
      </c>
      <c r="AB199" s="18">
        <f t="shared" si="26"/>
        <v>0</v>
      </c>
      <c r="AC199" s="149">
        <f t="shared" si="28"/>
        <v>0</v>
      </c>
      <c r="AD199" s="9">
        <f t="shared" si="27"/>
        <v>0</v>
      </c>
      <c r="AE199" s="18">
        <f t="shared" si="29"/>
        <v>0</v>
      </c>
      <c r="AF199" s="18">
        <f t="shared" si="30"/>
        <v>0</v>
      </c>
      <c r="AG199" s="18">
        <f t="shared" si="31"/>
        <v>0</v>
      </c>
    </row>
    <row r="200" spans="1:33" s="31" customFormat="1" x14ac:dyDescent="0.2">
      <c r="A200" s="13" t="s">
        <v>28</v>
      </c>
      <c r="B200" s="1" t="s">
        <v>79</v>
      </c>
      <c r="C200" s="4" t="s">
        <v>26</v>
      </c>
      <c r="D200" s="1" t="s">
        <v>78</v>
      </c>
      <c r="E200" s="116"/>
      <c r="F200" s="116"/>
      <c r="G200" s="116"/>
      <c r="H200" s="116"/>
      <c r="I200" s="149"/>
      <c r="J200" s="149"/>
      <c r="K200" s="149"/>
      <c r="L200" s="18"/>
      <c r="M200" s="149"/>
      <c r="N200" s="18"/>
      <c r="O200" s="18">
        <f t="shared" si="23"/>
        <v>0</v>
      </c>
      <c r="P200" s="18">
        <f t="shared" si="24"/>
        <v>0</v>
      </c>
      <c r="Q200" s="18">
        <f t="shared" si="25"/>
        <v>0</v>
      </c>
      <c r="R200" s="13" t="s">
        <v>32</v>
      </c>
      <c r="S200" s="1" t="s">
        <v>8</v>
      </c>
      <c r="T200" s="4" t="s">
        <v>26</v>
      </c>
      <c r="U200" s="1" t="s">
        <v>72</v>
      </c>
      <c r="V200" s="116"/>
      <c r="W200" s="116"/>
      <c r="X200" s="116"/>
      <c r="Y200" s="149" t="e">
        <f>#REF!</f>
        <v>#REF!</v>
      </c>
      <c r="Z200" s="149" t="s">
        <v>5</v>
      </c>
      <c r="AA200" s="149" t="e">
        <f>#REF!</f>
        <v>#REF!</v>
      </c>
      <c r="AB200" s="18">
        <f t="shared" si="26"/>
        <v>0</v>
      </c>
      <c r="AC200" s="149">
        <f t="shared" si="28"/>
        <v>0</v>
      </c>
      <c r="AD200" s="9">
        <f t="shared" si="27"/>
        <v>0</v>
      </c>
      <c r="AE200" s="18">
        <f t="shared" si="29"/>
        <v>0</v>
      </c>
      <c r="AF200" s="18">
        <f t="shared" si="30"/>
        <v>0</v>
      </c>
      <c r="AG200" s="18">
        <f t="shared" si="31"/>
        <v>0</v>
      </c>
    </row>
    <row r="201" spans="1:33" s="31" customFormat="1" x14ac:dyDescent="0.2">
      <c r="A201" s="8"/>
      <c r="B201" s="128" t="s">
        <v>112</v>
      </c>
      <c r="C201" s="3" t="s">
        <v>26</v>
      </c>
      <c r="D201" s="2" t="s">
        <v>77</v>
      </c>
      <c r="E201" s="117"/>
      <c r="F201" s="117"/>
      <c r="G201" s="117"/>
      <c r="H201" s="117"/>
      <c r="I201" s="149"/>
      <c r="J201" s="149"/>
      <c r="K201" s="149"/>
      <c r="L201" s="18"/>
      <c r="M201" s="149"/>
      <c r="N201" s="18"/>
      <c r="O201" s="67">
        <f t="shared" si="23"/>
        <v>0</v>
      </c>
      <c r="P201" s="67">
        <f t="shared" si="24"/>
        <v>0</v>
      </c>
      <c r="Q201" s="67">
        <f t="shared" si="25"/>
        <v>0</v>
      </c>
      <c r="R201" s="8"/>
      <c r="S201" s="2" t="s">
        <v>79</v>
      </c>
      <c r="T201" s="3" t="s">
        <v>26</v>
      </c>
      <c r="U201" s="2" t="s">
        <v>7</v>
      </c>
      <c r="V201" s="117"/>
      <c r="W201" s="117"/>
      <c r="X201" s="117"/>
      <c r="Y201" s="84" t="e">
        <f>#REF!</f>
        <v>#REF!</v>
      </c>
      <c r="Z201" s="84" t="s">
        <v>5</v>
      </c>
      <c r="AA201" s="84" t="e">
        <f>#REF!</f>
        <v>#REF!</v>
      </c>
      <c r="AB201" s="67">
        <f t="shared" si="26"/>
        <v>0</v>
      </c>
      <c r="AC201" s="84">
        <f t="shared" si="28"/>
        <v>0</v>
      </c>
      <c r="AD201" s="10">
        <f t="shared" si="27"/>
        <v>0</v>
      </c>
      <c r="AE201" s="18">
        <f t="shared" si="29"/>
        <v>0</v>
      </c>
      <c r="AF201" s="18">
        <f t="shared" si="30"/>
        <v>0</v>
      </c>
      <c r="AG201" s="18">
        <f t="shared" si="31"/>
        <v>0</v>
      </c>
    </row>
    <row r="202" spans="1:33" s="31" customFormat="1" x14ac:dyDescent="0.2">
      <c r="A202" s="102">
        <v>24</v>
      </c>
      <c r="B202" s="5" t="s">
        <v>73</v>
      </c>
      <c r="C202" s="6" t="s">
        <v>26</v>
      </c>
      <c r="D202" s="5" t="s">
        <v>84</v>
      </c>
      <c r="E202" s="118"/>
      <c r="F202" s="116"/>
      <c r="G202" s="118"/>
      <c r="H202" s="118"/>
      <c r="I202" s="149"/>
      <c r="J202" s="149"/>
      <c r="K202" s="149"/>
      <c r="L202" s="18"/>
      <c r="M202" s="149"/>
      <c r="N202" s="18"/>
      <c r="O202" s="18">
        <f t="shared" si="23"/>
        <v>0</v>
      </c>
      <c r="P202" s="18">
        <f t="shared" si="24"/>
        <v>0</v>
      </c>
      <c r="Q202" s="18">
        <f t="shared" si="25"/>
        <v>0</v>
      </c>
      <c r="R202" s="102">
        <v>50</v>
      </c>
      <c r="S202" s="5" t="s">
        <v>72</v>
      </c>
      <c r="T202" s="6" t="s">
        <v>26</v>
      </c>
      <c r="U202" s="17" t="s">
        <v>6</v>
      </c>
      <c r="V202" s="118"/>
      <c r="W202" s="116"/>
      <c r="X202" s="118"/>
      <c r="Y202" s="149" t="e">
        <f>#REF!</f>
        <v>#REF!</v>
      </c>
      <c r="Z202" s="149" t="s">
        <v>5</v>
      </c>
      <c r="AA202" s="149" t="e">
        <f>#REF!</f>
        <v>#REF!</v>
      </c>
      <c r="AB202" s="18">
        <f t="shared" si="26"/>
        <v>0</v>
      </c>
      <c r="AC202" s="149">
        <f>AB202</f>
        <v>0</v>
      </c>
      <c r="AD202" s="9">
        <f t="shared" si="27"/>
        <v>0</v>
      </c>
      <c r="AE202" s="18">
        <f t="shared" si="29"/>
        <v>0</v>
      </c>
      <c r="AF202" s="18">
        <f t="shared" si="30"/>
        <v>0</v>
      </c>
      <c r="AG202" s="18">
        <f t="shared" si="31"/>
        <v>0</v>
      </c>
    </row>
    <row r="203" spans="1:33" s="31" customFormat="1" x14ac:dyDescent="0.2">
      <c r="A203" s="7"/>
      <c r="B203" s="15" t="s">
        <v>6</v>
      </c>
      <c r="C203" s="4" t="s">
        <v>26</v>
      </c>
      <c r="D203" s="1" t="s">
        <v>81</v>
      </c>
      <c r="E203" s="116"/>
      <c r="F203" s="116"/>
      <c r="G203" s="116"/>
      <c r="H203" s="116"/>
      <c r="I203" s="149"/>
      <c r="J203" s="149"/>
      <c r="K203" s="149"/>
      <c r="L203" s="18"/>
      <c r="M203" s="149"/>
      <c r="N203" s="18"/>
      <c r="O203" s="18">
        <f t="shared" si="23"/>
        <v>0</v>
      </c>
      <c r="P203" s="18">
        <f t="shared" si="24"/>
        <v>0</v>
      </c>
      <c r="Q203" s="18">
        <f t="shared" si="25"/>
        <v>0</v>
      </c>
      <c r="R203" s="130"/>
      <c r="S203" s="1" t="s">
        <v>73</v>
      </c>
      <c r="T203" s="4" t="s">
        <v>26</v>
      </c>
      <c r="U203" s="1" t="s">
        <v>74</v>
      </c>
      <c r="V203" s="116"/>
      <c r="W203" s="116"/>
      <c r="X203" s="116"/>
      <c r="Y203" s="149" t="e">
        <f>#REF!</f>
        <v>#REF!</v>
      </c>
      <c r="Z203" s="149" t="s">
        <v>5</v>
      </c>
      <c r="AA203" s="149" t="e">
        <f>#REF!</f>
        <v>#REF!</v>
      </c>
      <c r="AB203" s="18">
        <f t="shared" si="26"/>
        <v>0</v>
      </c>
      <c r="AC203" s="149">
        <f t="shared" si="28"/>
        <v>0</v>
      </c>
      <c r="AD203" s="9">
        <f t="shared" si="27"/>
        <v>0</v>
      </c>
      <c r="AE203" s="18">
        <f t="shared" si="29"/>
        <v>0</v>
      </c>
      <c r="AF203" s="18">
        <f t="shared" si="30"/>
        <v>0</v>
      </c>
      <c r="AG203" s="18">
        <f t="shared" si="31"/>
        <v>0</v>
      </c>
    </row>
    <row r="204" spans="1:33" s="31" customFormat="1" x14ac:dyDescent="0.2">
      <c r="A204" s="12"/>
      <c r="B204" s="1" t="s">
        <v>74</v>
      </c>
      <c r="C204" s="4" t="s">
        <v>26</v>
      </c>
      <c r="D204" s="1" t="s">
        <v>72</v>
      </c>
      <c r="E204" s="116"/>
      <c r="F204" s="116"/>
      <c r="G204" s="116"/>
      <c r="H204" s="116"/>
      <c r="I204" s="149"/>
      <c r="J204" s="149"/>
      <c r="K204" s="149"/>
      <c r="L204" s="18"/>
      <c r="M204" s="149"/>
      <c r="N204" s="18"/>
      <c r="O204" s="18">
        <f t="shared" si="23"/>
        <v>0</v>
      </c>
      <c r="P204" s="18">
        <f t="shared" si="24"/>
        <v>0</v>
      </c>
      <c r="Q204" s="18">
        <f t="shared" si="25"/>
        <v>0</v>
      </c>
      <c r="R204" s="131"/>
      <c r="S204" s="1" t="s">
        <v>75</v>
      </c>
      <c r="T204" s="4" t="s">
        <v>26</v>
      </c>
      <c r="U204" s="1" t="s">
        <v>8</v>
      </c>
      <c r="V204" s="116"/>
      <c r="W204" s="116"/>
      <c r="X204" s="116"/>
      <c r="Y204" s="149" t="e">
        <f>#REF!</f>
        <v>#REF!</v>
      </c>
      <c r="Z204" s="149" t="s">
        <v>5</v>
      </c>
      <c r="AA204" s="149" t="e">
        <f>#REF!</f>
        <v>#REF!</v>
      </c>
      <c r="AB204" s="18">
        <f t="shared" si="26"/>
        <v>0</v>
      </c>
      <c r="AC204" s="149">
        <f t="shared" si="28"/>
        <v>0</v>
      </c>
      <c r="AD204" s="9">
        <f t="shared" si="27"/>
        <v>0</v>
      </c>
      <c r="AE204" s="18">
        <f t="shared" si="29"/>
        <v>0</v>
      </c>
      <c r="AF204" s="18">
        <f t="shared" si="30"/>
        <v>0</v>
      </c>
      <c r="AG204" s="18">
        <f t="shared" si="31"/>
        <v>0</v>
      </c>
    </row>
    <row r="205" spans="1:33" s="31" customFormat="1" x14ac:dyDescent="0.2">
      <c r="A205" s="12" t="s">
        <v>29</v>
      </c>
      <c r="B205" s="1" t="s">
        <v>77</v>
      </c>
      <c r="C205" s="4" t="s">
        <v>26</v>
      </c>
      <c r="D205" s="1" t="s">
        <v>79</v>
      </c>
      <c r="E205" s="116"/>
      <c r="F205" s="116"/>
      <c r="G205" s="116"/>
      <c r="H205" s="116"/>
      <c r="I205" s="149"/>
      <c r="J205" s="149"/>
      <c r="K205" s="149"/>
      <c r="L205" s="18"/>
      <c r="M205" s="149"/>
      <c r="N205" s="18"/>
      <c r="O205" s="18">
        <f t="shared" si="23"/>
        <v>0</v>
      </c>
      <c r="P205" s="18">
        <f t="shared" si="24"/>
        <v>0</v>
      </c>
      <c r="Q205" s="18">
        <f t="shared" si="25"/>
        <v>0</v>
      </c>
      <c r="R205" s="131" t="s">
        <v>27</v>
      </c>
      <c r="S205" s="1" t="s">
        <v>77</v>
      </c>
      <c r="T205" s="4" t="s">
        <v>26</v>
      </c>
      <c r="U205" s="1" t="s">
        <v>81</v>
      </c>
      <c r="V205" s="116"/>
      <c r="W205" s="116"/>
      <c r="X205" s="116"/>
      <c r="Y205" s="149" t="e">
        <f>#REF!</f>
        <v>#REF!</v>
      </c>
      <c r="Z205" s="149" t="s">
        <v>5</v>
      </c>
      <c r="AA205" s="149" t="e">
        <f>#REF!</f>
        <v>#REF!</v>
      </c>
      <c r="AB205" s="18">
        <f t="shared" si="26"/>
        <v>0</v>
      </c>
      <c r="AC205" s="149">
        <f t="shared" si="28"/>
        <v>0</v>
      </c>
      <c r="AD205" s="9">
        <f t="shared" si="27"/>
        <v>0</v>
      </c>
      <c r="AE205" s="18">
        <f t="shared" si="29"/>
        <v>0</v>
      </c>
      <c r="AF205" s="18">
        <f t="shared" si="30"/>
        <v>0</v>
      </c>
      <c r="AG205" s="18">
        <f t="shared" si="31"/>
        <v>0</v>
      </c>
    </row>
    <row r="206" spans="1:33" s="31" customFormat="1" x14ac:dyDescent="0.2">
      <c r="A206" s="143">
        <v>26</v>
      </c>
      <c r="B206" s="1" t="s">
        <v>78</v>
      </c>
      <c r="C206" s="4" t="s">
        <v>26</v>
      </c>
      <c r="D206" s="1" t="s">
        <v>7</v>
      </c>
      <c r="E206" s="116"/>
      <c r="F206" s="116"/>
      <c r="G206" s="116"/>
      <c r="H206" s="116"/>
      <c r="I206" s="149"/>
      <c r="J206" s="149"/>
      <c r="K206" s="149"/>
      <c r="L206" s="18"/>
      <c r="M206" s="149"/>
      <c r="N206" s="18"/>
      <c r="O206" s="18">
        <f t="shared" si="23"/>
        <v>0</v>
      </c>
      <c r="P206" s="18">
        <f t="shared" si="24"/>
        <v>0</v>
      </c>
      <c r="Q206" s="18">
        <f t="shared" si="25"/>
        <v>0</v>
      </c>
      <c r="R206" s="143">
        <v>22</v>
      </c>
      <c r="S206" s="1" t="s">
        <v>7</v>
      </c>
      <c r="T206" s="4" t="s">
        <v>26</v>
      </c>
      <c r="U206" s="1" t="s">
        <v>76</v>
      </c>
      <c r="V206" s="116"/>
      <c r="W206" s="116"/>
      <c r="X206" s="116"/>
      <c r="Y206" s="149" t="e">
        <f>#REF!</f>
        <v>#REF!</v>
      </c>
      <c r="Z206" s="149" t="s">
        <v>5</v>
      </c>
      <c r="AA206" s="149" t="e">
        <f>#REF!</f>
        <v>#REF!</v>
      </c>
      <c r="AB206" s="18">
        <f t="shared" si="26"/>
        <v>0</v>
      </c>
      <c r="AC206" s="149">
        <f t="shared" si="28"/>
        <v>0</v>
      </c>
      <c r="AD206" s="9">
        <f t="shared" si="27"/>
        <v>0</v>
      </c>
      <c r="AE206" s="18">
        <f t="shared" si="29"/>
        <v>0</v>
      </c>
      <c r="AF206" s="18">
        <f t="shared" si="30"/>
        <v>0</v>
      </c>
      <c r="AG206" s="18">
        <f t="shared" si="31"/>
        <v>0</v>
      </c>
    </row>
    <row r="207" spans="1:33" s="31" customFormat="1" x14ac:dyDescent="0.2">
      <c r="A207" s="13" t="s">
        <v>28</v>
      </c>
      <c r="B207" s="1" t="s">
        <v>8</v>
      </c>
      <c r="C207" s="4" t="s">
        <v>26</v>
      </c>
      <c r="D207" s="1" t="s">
        <v>75</v>
      </c>
      <c r="E207" s="116"/>
      <c r="F207" s="116"/>
      <c r="G207" s="116"/>
      <c r="H207" s="116"/>
      <c r="I207" s="149"/>
      <c r="J207" s="149"/>
      <c r="K207" s="149"/>
      <c r="L207" s="18"/>
      <c r="M207" s="149"/>
      <c r="N207" s="18"/>
      <c r="O207" s="18">
        <f t="shared" si="23"/>
        <v>0</v>
      </c>
      <c r="P207" s="18">
        <f t="shared" si="24"/>
        <v>0</v>
      </c>
      <c r="Q207" s="18">
        <f t="shared" si="25"/>
        <v>0</v>
      </c>
      <c r="R207" s="13" t="s">
        <v>32</v>
      </c>
      <c r="S207" s="128" t="s">
        <v>142</v>
      </c>
      <c r="T207" s="4" t="s">
        <v>26</v>
      </c>
      <c r="U207" s="1" t="s">
        <v>84</v>
      </c>
      <c r="V207" s="116"/>
      <c r="W207" s="116"/>
      <c r="X207" s="116"/>
      <c r="Y207" s="149" t="e">
        <f>#REF!</f>
        <v>#REF!</v>
      </c>
      <c r="Z207" s="149" t="s">
        <v>5</v>
      </c>
      <c r="AA207" s="149" t="e">
        <f>#REF!</f>
        <v>#REF!</v>
      </c>
      <c r="AB207" s="18">
        <f t="shared" si="26"/>
        <v>0</v>
      </c>
      <c r="AC207" s="149">
        <f t="shared" si="28"/>
        <v>0</v>
      </c>
      <c r="AD207" s="9">
        <f t="shared" si="27"/>
        <v>0</v>
      </c>
      <c r="AE207" s="18">
        <f t="shared" si="29"/>
        <v>0</v>
      </c>
      <c r="AF207" s="18">
        <f t="shared" si="30"/>
        <v>0</v>
      </c>
      <c r="AG207" s="18">
        <f t="shared" si="31"/>
        <v>0</v>
      </c>
    </row>
    <row r="208" spans="1:33" s="31" customFormat="1" x14ac:dyDescent="0.2">
      <c r="A208" s="8"/>
      <c r="B208" s="2" t="s">
        <v>80</v>
      </c>
      <c r="C208" s="3" t="s">
        <v>26</v>
      </c>
      <c r="D208" s="2" t="s">
        <v>76</v>
      </c>
      <c r="E208" s="117"/>
      <c r="F208" s="117"/>
      <c r="G208" s="117"/>
      <c r="H208" s="117"/>
      <c r="I208" s="149"/>
      <c r="J208" s="149"/>
      <c r="K208" s="149"/>
      <c r="L208" s="18"/>
      <c r="M208" s="149"/>
      <c r="N208" s="18"/>
      <c r="O208" s="67">
        <f t="shared" si="23"/>
        <v>0</v>
      </c>
      <c r="P208" s="67">
        <f t="shared" si="24"/>
        <v>0</v>
      </c>
      <c r="Q208" s="67">
        <f t="shared" si="25"/>
        <v>0</v>
      </c>
      <c r="R208" s="8"/>
      <c r="S208" s="2" t="s">
        <v>80</v>
      </c>
      <c r="T208" s="3" t="s">
        <v>26</v>
      </c>
      <c r="U208" s="2" t="s">
        <v>79</v>
      </c>
      <c r="V208" s="117"/>
      <c r="W208" s="117"/>
      <c r="X208" s="117"/>
      <c r="Y208" s="84" t="e">
        <f>#REF!</f>
        <v>#REF!</v>
      </c>
      <c r="Z208" s="84" t="s">
        <v>5</v>
      </c>
      <c r="AA208" s="84" t="e">
        <f>#REF!</f>
        <v>#REF!</v>
      </c>
      <c r="AB208" s="67">
        <f t="shared" si="26"/>
        <v>0</v>
      </c>
      <c r="AC208" s="84">
        <f t="shared" si="28"/>
        <v>0</v>
      </c>
      <c r="AD208" s="10">
        <f t="shared" si="27"/>
        <v>0</v>
      </c>
      <c r="AE208" s="18">
        <f t="shared" si="29"/>
        <v>0</v>
      </c>
      <c r="AF208" s="18">
        <f t="shared" si="30"/>
        <v>0</v>
      </c>
      <c r="AG208" s="18">
        <f t="shared" si="31"/>
        <v>0</v>
      </c>
    </row>
    <row r="209" spans="1:33" s="31" customFormat="1" x14ac:dyDescent="0.2">
      <c r="A209" s="102">
        <v>25</v>
      </c>
      <c r="B209" s="5" t="s">
        <v>84</v>
      </c>
      <c r="C209" s="6" t="s">
        <v>26</v>
      </c>
      <c r="D209" s="5" t="s">
        <v>78</v>
      </c>
      <c r="E209" s="118"/>
      <c r="F209" s="116"/>
      <c r="G209" s="118"/>
      <c r="H209" s="118"/>
      <c r="I209" s="149"/>
      <c r="J209" s="149"/>
      <c r="K209" s="149"/>
      <c r="L209" s="18"/>
      <c r="M209" s="149"/>
      <c r="N209" s="18"/>
      <c r="O209" s="18">
        <f t="shared" si="23"/>
        <v>0</v>
      </c>
      <c r="P209" s="18">
        <f t="shared" si="24"/>
        <v>0</v>
      </c>
      <c r="Q209" s="18">
        <f t="shared" si="25"/>
        <v>0</v>
      </c>
      <c r="R209" s="102">
        <v>51</v>
      </c>
      <c r="S209" s="5" t="s">
        <v>84</v>
      </c>
      <c r="T209" s="6" t="s">
        <v>26</v>
      </c>
      <c r="U209" s="5" t="s">
        <v>77</v>
      </c>
      <c r="V209" s="118"/>
      <c r="W209" s="116"/>
      <c r="X209" s="118"/>
      <c r="Y209" s="149" t="e">
        <f>#REF!</f>
        <v>#REF!</v>
      </c>
      <c r="Z209" s="149" t="s">
        <v>5</v>
      </c>
      <c r="AA209" s="149" t="e">
        <f>#REF!</f>
        <v>#REF!</v>
      </c>
      <c r="AB209" s="18">
        <f t="shared" si="26"/>
        <v>0</v>
      </c>
      <c r="AC209" s="149">
        <f>AB209</f>
        <v>0</v>
      </c>
      <c r="AD209" s="9">
        <f t="shared" si="27"/>
        <v>0</v>
      </c>
      <c r="AE209" s="18">
        <f t="shared" si="29"/>
        <v>0</v>
      </c>
      <c r="AF209" s="18">
        <f t="shared" si="30"/>
        <v>0</v>
      </c>
      <c r="AG209" s="18">
        <f t="shared" si="31"/>
        <v>0</v>
      </c>
    </row>
    <row r="210" spans="1:33" s="31" customFormat="1" x14ac:dyDescent="0.2">
      <c r="A210" s="7"/>
      <c r="B210" s="15" t="s">
        <v>6</v>
      </c>
      <c r="C210" s="4" t="s">
        <v>26</v>
      </c>
      <c r="D210" s="1" t="s">
        <v>73</v>
      </c>
      <c r="E210" s="116"/>
      <c r="F210" s="116"/>
      <c r="G210" s="116"/>
      <c r="H210" s="116"/>
      <c r="I210" s="149"/>
      <c r="J210" s="149"/>
      <c r="K210" s="149"/>
      <c r="L210" s="18"/>
      <c r="M210" s="149"/>
      <c r="N210" s="18"/>
      <c r="O210" s="18">
        <f t="shared" si="23"/>
        <v>0</v>
      </c>
      <c r="P210" s="18">
        <f t="shared" si="24"/>
        <v>0</v>
      </c>
      <c r="Q210" s="18">
        <f t="shared" si="25"/>
        <v>0</v>
      </c>
      <c r="R210" s="130"/>
      <c r="S210" s="1" t="s">
        <v>72</v>
      </c>
      <c r="T210" s="4" t="s">
        <v>26</v>
      </c>
      <c r="U210" s="1" t="s">
        <v>73</v>
      </c>
      <c r="V210" s="116"/>
      <c r="W210" s="116"/>
      <c r="X210" s="116"/>
      <c r="Y210" s="149" t="e">
        <f>#REF!</f>
        <v>#REF!</v>
      </c>
      <c r="Z210" s="149" t="s">
        <v>5</v>
      </c>
      <c r="AA210" s="149" t="e">
        <f>#REF!</f>
        <v>#REF!</v>
      </c>
      <c r="AB210" s="18">
        <f t="shared" si="26"/>
        <v>0</v>
      </c>
      <c r="AC210" s="149">
        <f t="shared" si="28"/>
        <v>0</v>
      </c>
      <c r="AD210" s="9">
        <f t="shared" si="27"/>
        <v>0</v>
      </c>
      <c r="AE210" s="18">
        <f t="shared" si="29"/>
        <v>0</v>
      </c>
      <c r="AF210" s="18">
        <f t="shared" si="30"/>
        <v>0</v>
      </c>
      <c r="AG210" s="18">
        <f t="shared" si="31"/>
        <v>0</v>
      </c>
    </row>
    <row r="211" spans="1:33" s="31" customFormat="1" ht="10.5" customHeight="1" x14ac:dyDescent="0.2">
      <c r="A211" s="12"/>
      <c r="B211" s="1" t="s">
        <v>75</v>
      </c>
      <c r="C211" s="4" t="s">
        <v>26</v>
      </c>
      <c r="D211" s="1" t="s">
        <v>80</v>
      </c>
      <c r="E211" s="116"/>
      <c r="F211" s="116"/>
      <c r="G211" s="116"/>
      <c r="H211" s="116"/>
      <c r="I211" s="149"/>
      <c r="J211" s="149"/>
      <c r="K211" s="149"/>
      <c r="L211" s="18"/>
      <c r="M211" s="149"/>
      <c r="N211" s="18"/>
      <c r="O211" s="18">
        <f t="shared" si="23"/>
        <v>0</v>
      </c>
      <c r="P211" s="18">
        <f t="shared" si="24"/>
        <v>0</v>
      </c>
      <c r="Q211" s="18">
        <f t="shared" si="25"/>
        <v>0</v>
      </c>
      <c r="R211" s="127"/>
      <c r="S211" s="15" t="s">
        <v>6</v>
      </c>
      <c r="T211" s="4" t="s">
        <v>26</v>
      </c>
      <c r="U211" s="1" t="s">
        <v>7</v>
      </c>
      <c r="V211" s="116"/>
      <c r="W211" s="116"/>
      <c r="X211" s="116"/>
      <c r="Y211" s="149" t="e">
        <f>#REF!</f>
        <v>#REF!</v>
      </c>
      <c r="Z211" s="149" t="s">
        <v>5</v>
      </c>
      <c r="AA211" s="149" t="e">
        <f>#REF!</f>
        <v>#REF!</v>
      </c>
      <c r="AB211" s="18">
        <f t="shared" si="26"/>
        <v>0</v>
      </c>
      <c r="AC211" s="149">
        <f t="shared" si="28"/>
        <v>0</v>
      </c>
      <c r="AD211" s="9">
        <f t="shared" si="27"/>
        <v>0</v>
      </c>
      <c r="AE211" s="18">
        <f t="shared" si="29"/>
        <v>0</v>
      </c>
      <c r="AF211" s="18">
        <f t="shared" si="30"/>
        <v>0</v>
      </c>
      <c r="AG211" s="18">
        <f t="shared" si="31"/>
        <v>0</v>
      </c>
    </row>
    <row r="212" spans="1:33" s="31" customFormat="1" ht="10.5" customHeight="1" x14ac:dyDescent="0.2">
      <c r="A212" s="12" t="s">
        <v>38</v>
      </c>
      <c r="B212" s="1" t="s">
        <v>77</v>
      </c>
      <c r="C212" s="4" t="s">
        <v>26</v>
      </c>
      <c r="D212" s="1" t="s">
        <v>8</v>
      </c>
      <c r="E212" s="116"/>
      <c r="F212" s="116"/>
      <c r="G212" s="116"/>
      <c r="H212" s="116"/>
      <c r="I212" s="149"/>
      <c r="J212" s="149"/>
      <c r="K212" s="149"/>
      <c r="L212" s="18"/>
      <c r="M212" s="149"/>
      <c r="N212" s="18"/>
      <c r="O212" s="18">
        <f t="shared" si="23"/>
        <v>0</v>
      </c>
      <c r="P212" s="18">
        <f t="shared" si="24"/>
        <v>0</v>
      </c>
      <c r="Q212" s="18">
        <f t="shared" si="25"/>
        <v>0</v>
      </c>
      <c r="R212" s="131" t="s">
        <v>143</v>
      </c>
      <c r="S212" s="1" t="s">
        <v>74</v>
      </c>
      <c r="T212" s="4" t="s">
        <v>26</v>
      </c>
      <c r="U212" s="1" t="s">
        <v>79</v>
      </c>
      <c r="V212" s="116"/>
      <c r="W212" s="116"/>
      <c r="X212" s="116"/>
      <c r="Y212" s="149" t="e">
        <f>#REF!</f>
        <v>#REF!</v>
      </c>
      <c r="Z212" s="149" t="s">
        <v>5</v>
      </c>
      <c r="AA212" s="149" t="e">
        <f>#REF!</f>
        <v>#REF!</v>
      </c>
      <c r="AB212" s="18">
        <f t="shared" si="26"/>
        <v>0</v>
      </c>
      <c r="AC212" s="149">
        <f t="shared" si="28"/>
        <v>0</v>
      </c>
      <c r="AD212" s="9">
        <f t="shared" si="27"/>
        <v>0</v>
      </c>
      <c r="AE212" s="18">
        <f t="shared" si="29"/>
        <v>0</v>
      </c>
      <c r="AF212" s="18">
        <f t="shared" si="30"/>
        <v>0</v>
      </c>
      <c r="AG212" s="18">
        <f t="shared" si="31"/>
        <v>0</v>
      </c>
    </row>
    <row r="213" spans="1:33" s="31" customFormat="1" x14ac:dyDescent="0.2">
      <c r="A213" s="143">
        <v>29</v>
      </c>
      <c r="B213" s="1" t="s">
        <v>7</v>
      </c>
      <c r="C213" s="4" t="s">
        <v>26</v>
      </c>
      <c r="D213" s="1" t="s">
        <v>72</v>
      </c>
      <c r="E213" s="116"/>
      <c r="F213" s="116"/>
      <c r="G213" s="116"/>
      <c r="H213" s="116"/>
      <c r="I213" s="149"/>
      <c r="J213" s="149"/>
      <c r="K213" s="149"/>
      <c r="L213" s="18"/>
      <c r="M213" s="149"/>
      <c r="N213" s="18"/>
      <c r="O213" s="18">
        <f t="shared" si="23"/>
        <v>0</v>
      </c>
      <c r="P213" s="18">
        <f t="shared" si="24"/>
        <v>0</v>
      </c>
      <c r="Q213" s="18">
        <f t="shared" si="25"/>
        <v>0</v>
      </c>
      <c r="R213" s="143">
        <v>27</v>
      </c>
      <c r="S213" s="1" t="s">
        <v>76</v>
      </c>
      <c r="T213" s="4" t="s">
        <v>26</v>
      </c>
      <c r="U213" s="1" t="s">
        <v>80</v>
      </c>
      <c r="V213" s="116"/>
      <c r="W213" s="116"/>
      <c r="X213" s="116"/>
      <c r="Y213" s="149" t="e">
        <f>#REF!</f>
        <v>#REF!</v>
      </c>
      <c r="Z213" s="149" t="s">
        <v>5</v>
      </c>
      <c r="AA213" s="149" t="e">
        <f>#REF!</f>
        <v>#REF!</v>
      </c>
      <c r="AB213" s="18">
        <f t="shared" si="26"/>
        <v>0</v>
      </c>
      <c r="AC213" s="149">
        <f t="shared" si="28"/>
        <v>0</v>
      </c>
      <c r="AD213" s="9">
        <f t="shared" si="27"/>
        <v>0</v>
      </c>
      <c r="AE213" s="18">
        <f t="shared" si="29"/>
        <v>0</v>
      </c>
      <c r="AF213" s="18">
        <f t="shared" si="30"/>
        <v>0</v>
      </c>
      <c r="AG213" s="18">
        <f t="shared" si="31"/>
        <v>0</v>
      </c>
    </row>
    <row r="214" spans="1:33" s="31" customFormat="1" x14ac:dyDescent="0.2">
      <c r="A214" s="13" t="s">
        <v>28</v>
      </c>
      <c r="B214" s="128" t="s">
        <v>113</v>
      </c>
      <c r="C214" s="4" t="s">
        <v>26</v>
      </c>
      <c r="D214" s="1" t="s">
        <v>74</v>
      </c>
      <c r="E214" s="116"/>
      <c r="F214" s="116"/>
      <c r="G214" s="116"/>
      <c r="H214" s="116"/>
      <c r="I214" s="149"/>
      <c r="J214" s="149"/>
      <c r="K214" s="149"/>
      <c r="L214" s="18"/>
      <c r="M214" s="149"/>
      <c r="N214" s="18"/>
      <c r="O214" s="18">
        <f t="shared" si="23"/>
        <v>0</v>
      </c>
      <c r="P214" s="18">
        <f t="shared" si="24"/>
        <v>0</v>
      </c>
      <c r="Q214" s="18">
        <f t="shared" si="25"/>
        <v>0</v>
      </c>
      <c r="R214" s="13" t="s">
        <v>32</v>
      </c>
      <c r="S214" s="1" t="s">
        <v>81</v>
      </c>
      <c r="T214" s="4" t="s">
        <v>26</v>
      </c>
      <c r="U214" s="1" t="s">
        <v>75</v>
      </c>
      <c r="V214" s="116"/>
      <c r="W214" s="116"/>
      <c r="X214" s="116"/>
      <c r="Y214" s="149" t="e">
        <f>#REF!</f>
        <v>#REF!</v>
      </c>
      <c r="Z214" s="149" t="s">
        <v>5</v>
      </c>
      <c r="AA214" s="149" t="e">
        <f>#REF!</f>
        <v>#REF!</v>
      </c>
      <c r="AB214" s="18">
        <f t="shared" si="26"/>
        <v>0</v>
      </c>
      <c r="AC214" s="149">
        <f t="shared" si="28"/>
        <v>0</v>
      </c>
      <c r="AD214" s="9">
        <f t="shared" si="27"/>
        <v>0</v>
      </c>
      <c r="AE214" s="18">
        <f t="shared" si="29"/>
        <v>0</v>
      </c>
      <c r="AF214" s="18">
        <f t="shared" si="30"/>
        <v>0</v>
      </c>
      <c r="AG214" s="18">
        <f t="shared" si="31"/>
        <v>0</v>
      </c>
    </row>
    <row r="215" spans="1:33" s="31" customFormat="1" x14ac:dyDescent="0.2">
      <c r="A215" s="8"/>
      <c r="B215" s="2" t="s">
        <v>79</v>
      </c>
      <c r="C215" s="3" t="s">
        <v>26</v>
      </c>
      <c r="D215" s="2" t="s">
        <v>76</v>
      </c>
      <c r="E215" s="117"/>
      <c r="F215" s="117"/>
      <c r="G215" s="117"/>
      <c r="H215" s="117"/>
      <c r="I215" s="149"/>
      <c r="J215" s="149"/>
      <c r="K215" s="149"/>
      <c r="L215" s="18"/>
      <c r="M215" s="149"/>
      <c r="N215" s="18"/>
      <c r="O215" s="67">
        <f t="shared" si="23"/>
        <v>0</v>
      </c>
      <c r="P215" s="67">
        <f t="shared" si="24"/>
        <v>0</v>
      </c>
      <c r="Q215" s="67">
        <f t="shared" si="25"/>
        <v>0</v>
      </c>
      <c r="R215" s="8"/>
      <c r="S215" s="2" t="s">
        <v>8</v>
      </c>
      <c r="T215" s="3" t="s">
        <v>26</v>
      </c>
      <c r="U215" s="2" t="s">
        <v>78</v>
      </c>
      <c r="V215" s="117"/>
      <c r="W215" s="117"/>
      <c r="X215" s="117"/>
      <c r="Y215" s="84" t="e">
        <f>#REF!</f>
        <v>#REF!</v>
      </c>
      <c r="Z215" s="84" t="s">
        <v>5</v>
      </c>
      <c r="AA215" s="84" t="e">
        <f>#REF!</f>
        <v>#REF!</v>
      </c>
      <c r="AB215" s="146">
        <f t="shared" si="26"/>
        <v>0</v>
      </c>
      <c r="AC215" s="84">
        <f t="shared" si="28"/>
        <v>0</v>
      </c>
      <c r="AD215" s="10">
        <f t="shared" si="27"/>
        <v>0</v>
      </c>
      <c r="AE215" s="18">
        <f t="shared" si="29"/>
        <v>0</v>
      </c>
      <c r="AF215" s="18">
        <f t="shared" si="30"/>
        <v>0</v>
      </c>
      <c r="AG215" s="18">
        <f t="shared" si="31"/>
        <v>0</v>
      </c>
    </row>
    <row r="216" spans="1:33" s="31" customFormat="1" x14ac:dyDescent="0.2">
      <c r="A216" s="102">
        <v>26</v>
      </c>
      <c r="B216" s="128" t="s">
        <v>114</v>
      </c>
      <c r="C216" s="6" t="s">
        <v>26</v>
      </c>
      <c r="D216" s="5" t="s">
        <v>81</v>
      </c>
      <c r="E216" s="118"/>
      <c r="F216" s="116"/>
      <c r="G216" s="118"/>
      <c r="H216" s="118"/>
      <c r="I216" s="149"/>
      <c r="J216" s="149"/>
      <c r="K216" s="149"/>
      <c r="L216" s="18"/>
      <c r="M216" s="149"/>
      <c r="N216" s="18"/>
      <c r="O216" s="18">
        <f t="shared" si="23"/>
        <v>0</v>
      </c>
      <c r="P216" s="18">
        <f t="shared" si="24"/>
        <v>0</v>
      </c>
      <c r="Q216" s="18">
        <f t="shared" si="25"/>
        <v>0</v>
      </c>
      <c r="R216" s="132">
        <v>52</v>
      </c>
      <c r="S216" s="5" t="s">
        <v>73</v>
      </c>
      <c r="T216" s="6" t="s">
        <v>26</v>
      </c>
      <c r="U216" s="5" t="s">
        <v>8</v>
      </c>
      <c r="V216" s="118"/>
      <c r="W216" s="116"/>
      <c r="X216" s="118"/>
      <c r="Y216" s="149" t="e">
        <f>#REF!</f>
        <v>#REF!</v>
      </c>
      <c r="Z216" s="149" t="s">
        <v>5</v>
      </c>
      <c r="AA216" s="149" t="e">
        <f>#REF!</f>
        <v>#REF!</v>
      </c>
      <c r="AB216" s="18">
        <f t="shared" si="26"/>
        <v>0</v>
      </c>
      <c r="AC216" s="149">
        <f>AB216</f>
        <v>0</v>
      </c>
      <c r="AD216" s="9">
        <f t="shared" si="27"/>
        <v>0</v>
      </c>
      <c r="AE216" s="18">
        <f t="shared" si="29"/>
        <v>0</v>
      </c>
      <c r="AF216" s="18">
        <f t="shared" si="30"/>
        <v>0</v>
      </c>
      <c r="AG216" s="18">
        <f t="shared" si="31"/>
        <v>0</v>
      </c>
    </row>
    <row r="217" spans="1:33" s="31" customFormat="1" x14ac:dyDescent="0.2">
      <c r="A217" s="7"/>
      <c r="B217" s="128" t="s">
        <v>115</v>
      </c>
      <c r="C217" s="4" t="s">
        <v>26</v>
      </c>
      <c r="D217" s="1" t="s">
        <v>77</v>
      </c>
      <c r="E217" s="116"/>
      <c r="F217" s="116"/>
      <c r="G217" s="116"/>
      <c r="H217" s="116"/>
      <c r="I217" s="149"/>
      <c r="J217" s="149"/>
      <c r="K217" s="149"/>
      <c r="L217" s="148"/>
      <c r="M217" s="149"/>
      <c r="N217" s="18"/>
      <c r="O217" s="18">
        <f t="shared" si="23"/>
        <v>0</v>
      </c>
      <c r="P217" s="18">
        <f t="shared" si="24"/>
        <v>0</v>
      </c>
      <c r="Q217" s="18">
        <f t="shared" si="25"/>
        <v>0</v>
      </c>
      <c r="R217" s="130"/>
      <c r="S217" s="1" t="s">
        <v>75</v>
      </c>
      <c r="T217" s="4" t="s">
        <v>26</v>
      </c>
      <c r="U217" s="1" t="s">
        <v>72</v>
      </c>
      <c r="V217" s="116"/>
      <c r="W217" s="116"/>
      <c r="X217" s="116"/>
      <c r="Y217" s="149" t="e">
        <f>#REF!</f>
        <v>#REF!</v>
      </c>
      <c r="Z217" s="149" t="s">
        <v>5</v>
      </c>
      <c r="AA217" s="149" t="e">
        <f>#REF!</f>
        <v>#REF!</v>
      </c>
      <c r="AB217" s="18">
        <f t="shared" si="26"/>
        <v>0</v>
      </c>
      <c r="AC217" s="149">
        <f t="shared" si="28"/>
        <v>0</v>
      </c>
      <c r="AD217" s="9">
        <f t="shared" si="27"/>
        <v>0</v>
      </c>
      <c r="AE217" s="18">
        <f t="shared" si="29"/>
        <v>0</v>
      </c>
      <c r="AF217" s="18">
        <f t="shared" si="30"/>
        <v>0</v>
      </c>
      <c r="AG217" s="18">
        <f t="shared" si="31"/>
        <v>0</v>
      </c>
    </row>
    <row r="218" spans="1:33" s="31" customFormat="1" x14ac:dyDescent="0.2">
      <c r="A218" s="12"/>
      <c r="B218" s="1" t="s">
        <v>74</v>
      </c>
      <c r="C218" s="4" t="s">
        <v>26</v>
      </c>
      <c r="D218" s="15" t="s">
        <v>6</v>
      </c>
      <c r="E218" s="116"/>
      <c r="F218" s="116"/>
      <c r="G218" s="116"/>
      <c r="H218" s="116"/>
      <c r="I218" s="149"/>
      <c r="J218" s="149"/>
      <c r="K218" s="149"/>
      <c r="L218" s="148"/>
      <c r="M218" s="149"/>
      <c r="N218" s="18"/>
      <c r="O218" s="18">
        <f t="shared" si="23"/>
        <v>0</v>
      </c>
      <c r="P218" s="18">
        <f t="shared" si="24"/>
        <v>0</v>
      </c>
      <c r="Q218" s="18">
        <f t="shared" si="25"/>
        <v>0</v>
      </c>
      <c r="R218" s="127"/>
      <c r="S218" s="1" t="s">
        <v>77</v>
      </c>
      <c r="T218" s="4" t="s">
        <v>26</v>
      </c>
      <c r="U218" s="1" t="s">
        <v>74</v>
      </c>
      <c r="V218" s="116"/>
      <c r="W218" s="116"/>
      <c r="X218" s="116"/>
      <c r="Y218" s="149" t="e">
        <f>#REF!</f>
        <v>#REF!</v>
      </c>
      <c r="Z218" s="149" t="s">
        <v>5</v>
      </c>
      <c r="AA218" s="149" t="e">
        <f>#REF!</f>
        <v>#REF!</v>
      </c>
      <c r="AB218" s="18">
        <f t="shared" si="26"/>
        <v>0</v>
      </c>
      <c r="AC218" s="149">
        <f t="shared" si="28"/>
        <v>0</v>
      </c>
      <c r="AD218" s="9">
        <f t="shared" si="27"/>
        <v>0</v>
      </c>
      <c r="AE218" s="18">
        <f t="shared" si="29"/>
        <v>0</v>
      </c>
      <c r="AF218" s="18">
        <f t="shared" si="30"/>
        <v>0</v>
      </c>
      <c r="AG218" s="18">
        <f t="shared" si="31"/>
        <v>0</v>
      </c>
    </row>
    <row r="219" spans="1:33" s="31" customFormat="1" x14ac:dyDescent="0.2">
      <c r="A219" s="12" t="s">
        <v>27</v>
      </c>
      <c r="B219" s="1" t="s">
        <v>76</v>
      </c>
      <c r="C219" s="4" t="s">
        <v>26</v>
      </c>
      <c r="D219" s="1" t="s">
        <v>7</v>
      </c>
      <c r="E219" s="116"/>
      <c r="F219" s="116"/>
      <c r="G219" s="116"/>
      <c r="H219" s="116"/>
      <c r="I219" s="149"/>
      <c r="J219" s="149"/>
      <c r="K219" s="149"/>
      <c r="L219" s="18"/>
      <c r="M219" s="149"/>
      <c r="N219" s="18"/>
      <c r="O219" s="18">
        <f t="shared" si="23"/>
        <v>0</v>
      </c>
      <c r="P219" s="18">
        <f t="shared" si="24"/>
        <v>0</v>
      </c>
      <c r="Q219" s="18">
        <f t="shared" si="25"/>
        <v>0</v>
      </c>
      <c r="R219" s="131" t="s">
        <v>27</v>
      </c>
      <c r="S219" s="1" t="s">
        <v>7</v>
      </c>
      <c r="T219" s="4" t="s">
        <v>26</v>
      </c>
      <c r="U219" s="1" t="s">
        <v>84</v>
      </c>
      <c r="V219" s="116"/>
      <c r="W219" s="116"/>
      <c r="X219" s="116"/>
      <c r="Y219" s="149" t="e">
        <f>#REF!</f>
        <v>#REF!</v>
      </c>
      <c r="Z219" s="149" t="s">
        <v>5</v>
      </c>
      <c r="AA219" s="149" t="e">
        <f>#REF!</f>
        <v>#REF!</v>
      </c>
      <c r="AB219" s="18">
        <f t="shared" si="26"/>
        <v>0</v>
      </c>
      <c r="AC219" s="149">
        <f t="shared" si="28"/>
        <v>0</v>
      </c>
      <c r="AD219" s="9">
        <f t="shared" si="27"/>
        <v>0</v>
      </c>
      <c r="AE219" s="18">
        <f t="shared" si="29"/>
        <v>0</v>
      </c>
      <c r="AF219" s="18">
        <f t="shared" si="30"/>
        <v>0</v>
      </c>
      <c r="AG219" s="18">
        <f t="shared" si="31"/>
        <v>0</v>
      </c>
    </row>
    <row r="220" spans="1:33" s="31" customFormat="1" x14ac:dyDescent="0.2">
      <c r="A220" s="143">
        <v>30</v>
      </c>
      <c r="B220" s="1" t="s">
        <v>78</v>
      </c>
      <c r="C220" s="4" t="s">
        <v>26</v>
      </c>
      <c r="D220" s="1" t="s">
        <v>75</v>
      </c>
      <c r="E220" s="116"/>
      <c r="F220" s="116"/>
      <c r="G220" s="116"/>
      <c r="H220" s="116"/>
      <c r="I220" s="149"/>
      <c r="J220" s="149"/>
      <c r="K220" s="149"/>
      <c r="L220" s="18"/>
      <c r="M220" s="149"/>
      <c r="N220" s="18"/>
      <c r="O220" s="18">
        <f t="shared" si="23"/>
        <v>0</v>
      </c>
      <c r="P220" s="18">
        <f t="shared" si="24"/>
        <v>0</v>
      </c>
      <c r="Q220" s="18">
        <f t="shared" si="25"/>
        <v>0</v>
      </c>
      <c r="R220" s="143">
        <v>1</v>
      </c>
      <c r="S220" s="1" t="s">
        <v>78</v>
      </c>
      <c r="T220" s="4" t="s">
        <v>26</v>
      </c>
      <c r="U220" s="15" t="s">
        <v>6</v>
      </c>
      <c r="V220" s="116"/>
      <c r="W220" s="116"/>
      <c r="X220" s="116"/>
      <c r="Y220" s="149" t="e">
        <f>#REF!</f>
        <v>#REF!</v>
      </c>
      <c r="Z220" s="149" t="s">
        <v>5</v>
      </c>
      <c r="AA220" s="149" t="e">
        <f>#REF!</f>
        <v>#REF!</v>
      </c>
      <c r="AB220" s="18">
        <f t="shared" si="26"/>
        <v>0</v>
      </c>
      <c r="AC220" s="149">
        <f t="shared" si="28"/>
        <v>0</v>
      </c>
      <c r="AD220" s="9">
        <f t="shared" si="27"/>
        <v>0</v>
      </c>
      <c r="AE220" s="18">
        <f t="shared" si="29"/>
        <v>0</v>
      </c>
      <c r="AF220" s="18">
        <f t="shared" si="30"/>
        <v>0</v>
      </c>
      <c r="AG220" s="18">
        <f t="shared" si="31"/>
        <v>0</v>
      </c>
    </row>
    <row r="221" spans="1:33" s="31" customFormat="1" x14ac:dyDescent="0.2">
      <c r="A221" s="13" t="s">
        <v>28</v>
      </c>
      <c r="B221" s="1" t="s">
        <v>8</v>
      </c>
      <c r="C221" s="4" t="s">
        <v>26</v>
      </c>
      <c r="D221" s="1" t="s">
        <v>84</v>
      </c>
      <c r="E221" s="116"/>
      <c r="F221" s="116"/>
      <c r="G221" s="116"/>
      <c r="H221" s="116"/>
      <c r="I221" s="149"/>
      <c r="J221" s="149"/>
      <c r="K221" s="149"/>
      <c r="L221" s="18"/>
      <c r="M221" s="149"/>
      <c r="N221" s="18"/>
      <c r="O221" s="18">
        <f t="shared" si="23"/>
        <v>0</v>
      </c>
      <c r="P221" s="18">
        <f t="shared" si="24"/>
        <v>0</v>
      </c>
      <c r="Q221" s="18">
        <f t="shared" si="25"/>
        <v>0</v>
      </c>
      <c r="R221" s="13" t="s">
        <v>82</v>
      </c>
      <c r="S221" s="1" t="s">
        <v>79</v>
      </c>
      <c r="T221" s="4" t="s">
        <v>26</v>
      </c>
      <c r="U221" s="1" t="s">
        <v>76</v>
      </c>
      <c r="V221" s="116"/>
      <c r="W221" s="116"/>
      <c r="X221" s="116"/>
      <c r="Y221" s="149" t="e">
        <f>#REF!</f>
        <v>#REF!</v>
      </c>
      <c r="Z221" s="149" t="s">
        <v>5</v>
      </c>
      <c r="AA221" s="149" t="e">
        <f>#REF!</f>
        <v>#REF!</v>
      </c>
      <c r="AB221" s="18">
        <f t="shared" si="26"/>
        <v>0</v>
      </c>
      <c r="AC221" s="149">
        <f t="shared" si="28"/>
        <v>0</v>
      </c>
      <c r="AD221" s="9">
        <f t="shared" si="27"/>
        <v>0</v>
      </c>
      <c r="AE221" s="18">
        <f t="shared" si="29"/>
        <v>0</v>
      </c>
      <c r="AF221" s="18">
        <f t="shared" si="30"/>
        <v>0</v>
      </c>
      <c r="AG221" s="18">
        <f t="shared" si="31"/>
        <v>0</v>
      </c>
    </row>
    <row r="222" spans="1:33" s="31" customFormat="1" x14ac:dyDescent="0.2">
      <c r="A222" s="8"/>
      <c r="B222" s="129" t="s">
        <v>116</v>
      </c>
      <c r="C222" s="3" t="s">
        <v>26</v>
      </c>
      <c r="D222" s="2" t="s">
        <v>79</v>
      </c>
      <c r="E222" s="117"/>
      <c r="F222" s="117"/>
      <c r="G222" s="117"/>
      <c r="H222" s="117"/>
      <c r="I222" s="149"/>
      <c r="J222" s="149"/>
      <c r="K222" s="149"/>
      <c r="L222" s="18"/>
      <c r="M222" s="149"/>
      <c r="N222" s="18"/>
      <c r="O222" s="67">
        <f t="shared" si="23"/>
        <v>0</v>
      </c>
      <c r="P222" s="67">
        <f t="shared" si="24"/>
        <v>0</v>
      </c>
      <c r="Q222" s="67">
        <f t="shared" si="25"/>
        <v>0</v>
      </c>
      <c r="R222" s="8"/>
      <c r="S222" s="2" t="s">
        <v>80</v>
      </c>
      <c r="T222" s="3" t="s">
        <v>26</v>
      </c>
      <c r="U222" s="2" t="s">
        <v>81</v>
      </c>
      <c r="V222" s="117"/>
      <c r="W222" s="117"/>
      <c r="X222" s="117"/>
      <c r="Y222" s="84" t="e">
        <f>#REF!</f>
        <v>#REF!</v>
      </c>
      <c r="Z222" s="84" t="s">
        <v>5</v>
      </c>
      <c r="AA222" s="84" t="e">
        <f>#REF!</f>
        <v>#REF!</v>
      </c>
      <c r="AB222" s="67">
        <f t="shared" si="26"/>
        <v>0</v>
      </c>
      <c r="AC222" s="84">
        <f t="shared" si="28"/>
        <v>0</v>
      </c>
      <c r="AD222" s="125">
        <f t="shared" si="27"/>
        <v>0</v>
      </c>
      <c r="AE222" s="18">
        <f t="shared" si="29"/>
        <v>0</v>
      </c>
      <c r="AF222" s="18">
        <f t="shared" si="30"/>
        <v>0</v>
      </c>
      <c r="AG222" s="18">
        <f t="shared" si="31"/>
        <v>0</v>
      </c>
    </row>
    <row r="223" spans="1:33" s="31" customFormat="1" x14ac:dyDescent="0.2">
      <c r="A223" s="78"/>
      <c r="B223" s="85"/>
      <c r="C223" s="86"/>
      <c r="D223" s="87"/>
      <c r="E223" s="149"/>
      <c r="F223" s="149"/>
      <c r="G223" s="149"/>
      <c r="H223" s="149"/>
      <c r="I223" s="18"/>
      <c r="J223" s="18"/>
      <c r="K223" s="18"/>
      <c r="L223" s="149"/>
      <c r="M223" s="149"/>
      <c r="N223" s="18"/>
      <c r="O223" s="18"/>
      <c r="P223" s="18"/>
      <c r="Q223" s="18"/>
      <c r="R223" s="78"/>
      <c r="S223" s="87"/>
      <c r="T223" s="86"/>
      <c r="U223" s="79"/>
      <c r="V223" s="18"/>
      <c r="W223" s="18"/>
      <c r="X223" s="18"/>
      <c r="Y223" s="18"/>
      <c r="Z223" s="18"/>
      <c r="AA223" s="18"/>
      <c r="AB223" s="149"/>
      <c r="AC223" s="149"/>
      <c r="AD223" s="18"/>
      <c r="AE223" s="18">
        <f t="shared" si="29"/>
        <v>0</v>
      </c>
      <c r="AF223" s="18">
        <f t="shared" si="30"/>
        <v>0</v>
      </c>
      <c r="AG223" s="18">
        <f t="shared" si="31"/>
        <v>0</v>
      </c>
    </row>
    <row r="224" spans="1:33" s="31" customFormat="1" x14ac:dyDescent="0.2">
      <c r="A224" s="78"/>
      <c r="B224" s="87"/>
      <c r="C224" s="86"/>
      <c r="D224" s="87"/>
      <c r="E224" s="149"/>
      <c r="F224" s="149"/>
      <c r="G224" s="149"/>
      <c r="H224" s="149"/>
      <c r="I224" s="18"/>
      <c r="J224" s="18"/>
      <c r="K224" s="18"/>
      <c r="L224" s="149"/>
      <c r="M224" s="149"/>
      <c r="N224" s="18"/>
      <c r="O224" s="18"/>
      <c r="P224" s="18"/>
      <c r="Q224" s="18"/>
      <c r="R224" s="78"/>
      <c r="S224" s="85"/>
      <c r="T224" s="86"/>
      <c r="U224" s="87"/>
      <c r="V224" s="18"/>
      <c r="W224" s="18"/>
      <c r="X224" s="18"/>
      <c r="Y224" s="18"/>
      <c r="Z224" s="18"/>
      <c r="AA224" s="18"/>
      <c r="AB224" s="149"/>
      <c r="AC224" s="149"/>
      <c r="AD224" s="18"/>
      <c r="AE224" s="18">
        <f t="shared" si="29"/>
        <v>0</v>
      </c>
      <c r="AF224" s="18">
        <f t="shared" si="30"/>
        <v>0</v>
      </c>
      <c r="AG224" s="18">
        <f t="shared" si="31"/>
        <v>0</v>
      </c>
    </row>
    <row r="225" spans="1:33" s="31" customFormat="1" x14ac:dyDescent="0.2">
      <c r="A225" s="78"/>
      <c r="B225" s="87"/>
      <c r="C225" s="86"/>
      <c r="D225" s="87"/>
      <c r="E225" s="149"/>
      <c r="F225" s="149"/>
      <c r="G225" s="149"/>
      <c r="H225" s="149"/>
      <c r="I225" s="18"/>
      <c r="J225" s="18"/>
      <c r="K225" s="18"/>
      <c r="L225" s="149"/>
      <c r="M225" s="149"/>
      <c r="N225" s="18"/>
      <c r="O225" s="18"/>
      <c r="P225" s="18"/>
      <c r="Q225" s="18"/>
      <c r="R225" s="78"/>
      <c r="S225" s="87"/>
      <c r="T225" s="86"/>
      <c r="U225" s="87"/>
      <c r="V225" s="18"/>
      <c r="W225" s="18"/>
      <c r="X225" s="18"/>
      <c r="Y225" s="18"/>
      <c r="Z225" s="18"/>
      <c r="AA225" s="18"/>
      <c r="AB225" s="149"/>
      <c r="AC225" s="149"/>
      <c r="AD225" s="18"/>
      <c r="AE225" s="18">
        <f t="shared" si="29"/>
        <v>0</v>
      </c>
      <c r="AF225" s="18">
        <f t="shared" si="30"/>
        <v>0</v>
      </c>
      <c r="AG225" s="18">
        <f t="shared" si="31"/>
        <v>0</v>
      </c>
    </row>
    <row r="226" spans="1:33" s="31" customFormat="1" x14ac:dyDescent="0.2">
      <c r="A226" s="88"/>
      <c r="B226" s="87"/>
      <c r="C226" s="86"/>
      <c r="D226" s="87"/>
      <c r="E226" s="149"/>
      <c r="F226" s="149"/>
      <c r="G226" s="149"/>
      <c r="H226" s="149"/>
      <c r="I226" s="18"/>
      <c r="J226" s="18"/>
      <c r="K226" s="18"/>
      <c r="L226" s="149"/>
      <c r="M226" s="149"/>
      <c r="N226" s="18"/>
      <c r="O226" s="18"/>
      <c r="P226" s="18"/>
      <c r="Q226" s="18"/>
      <c r="R226" s="88"/>
      <c r="S226" s="87"/>
      <c r="T226" s="86"/>
      <c r="U226" s="87"/>
      <c r="V226" s="18"/>
      <c r="W226" s="18"/>
      <c r="X226" s="18"/>
      <c r="Y226" s="18"/>
      <c r="Z226" s="18"/>
      <c r="AA226" s="18"/>
      <c r="AB226" s="149"/>
      <c r="AC226" s="149"/>
      <c r="AD226" s="18"/>
      <c r="AE226" s="18">
        <f t="shared" si="29"/>
        <v>0</v>
      </c>
      <c r="AF226" s="18">
        <f t="shared" si="30"/>
        <v>0</v>
      </c>
      <c r="AG226" s="18">
        <f t="shared" si="31"/>
        <v>0</v>
      </c>
    </row>
    <row r="227" spans="1:33" s="31" customFormat="1" x14ac:dyDescent="0.2">
      <c r="A227" s="78"/>
      <c r="B227" s="87"/>
      <c r="C227" s="86"/>
      <c r="D227" s="87"/>
      <c r="E227" s="149"/>
      <c r="F227" s="149"/>
      <c r="G227" s="149"/>
      <c r="H227" s="149"/>
      <c r="I227" s="18"/>
      <c r="J227" s="18"/>
      <c r="K227" s="18"/>
      <c r="L227" s="149"/>
      <c r="M227" s="149"/>
      <c r="N227" s="18"/>
      <c r="O227" s="18"/>
      <c r="P227" s="18"/>
      <c r="Q227" s="18"/>
      <c r="R227" s="78"/>
      <c r="S227" s="87"/>
      <c r="T227" s="86"/>
      <c r="U227" s="87"/>
      <c r="V227" s="18"/>
      <c r="W227" s="18"/>
      <c r="X227" s="18"/>
      <c r="Y227" s="18"/>
      <c r="Z227" s="18"/>
      <c r="AA227" s="18"/>
      <c r="AB227" s="149"/>
      <c r="AC227" s="149"/>
      <c r="AD227" s="18"/>
      <c r="AE227" s="18">
        <f t="shared" si="29"/>
        <v>0</v>
      </c>
      <c r="AF227" s="18">
        <f t="shared" si="30"/>
        <v>0</v>
      </c>
      <c r="AG227" s="18">
        <f t="shared" si="31"/>
        <v>0</v>
      </c>
    </row>
    <row r="228" spans="1:33" s="31" customFormat="1" x14ac:dyDescent="0.2">
      <c r="A228" s="115"/>
      <c r="C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15"/>
      <c r="T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</row>
    <row r="229" spans="1:33" s="31" customFormat="1" x14ac:dyDescent="0.2">
      <c r="A229" s="115"/>
      <c r="C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15"/>
      <c r="T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</row>
    <row r="230" spans="1:33" s="31" customFormat="1" x14ac:dyDescent="0.2">
      <c r="A230" s="115"/>
      <c r="C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15"/>
      <c r="T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</row>
    <row r="231" spans="1:33" s="31" customFormat="1" x14ac:dyDescent="0.2">
      <c r="A231" s="115"/>
      <c r="C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15"/>
      <c r="T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</row>
    <row r="232" spans="1:33" x14ac:dyDescent="0.2">
      <c r="AE232" s="21"/>
    </row>
    <row r="233" spans="1:33" s="55" customFormat="1" hidden="1" x14ac:dyDescent="0.2">
      <c r="A233" s="55" t="s">
        <v>11</v>
      </c>
      <c r="B233" s="55" t="s">
        <v>15</v>
      </c>
      <c r="D233" s="55" t="s">
        <v>16</v>
      </c>
      <c r="E233" s="148"/>
      <c r="F233" s="148" t="s">
        <v>12</v>
      </c>
      <c r="G233" s="148"/>
      <c r="H233" s="148"/>
      <c r="I233" s="148"/>
      <c r="J233" s="148" t="s">
        <v>13</v>
      </c>
      <c r="K233" s="148"/>
      <c r="L233" s="148" t="s">
        <v>3</v>
      </c>
      <c r="M233" s="148" t="s">
        <v>14</v>
      </c>
      <c r="N233" s="148" t="s">
        <v>14</v>
      </c>
      <c r="O233" s="148" t="s">
        <v>19</v>
      </c>
      <c r="P233" s="148" t="s">
        <v>20</v>
      </c>
      <c r="Q233" s="148" t="s">
        <v>21</v>
      </c>
      <c r="R233" s="55" t="s">
        <v>11</v>
      </c>
      <c r="S233" s="55" t="s">
        <v>15</v>
      </c>
      <c r="U233" s="55" t="s">
        <v>16</v>
      </c>
      <c r="V233" s="148"/>
      <c r="W233" s="148" t="s">
        <v>12</v>
      </c>
      <c r="X233" s="148"/>
      <c r="Y233" s="148"/>
      <c r="Z233" s="148" t="s">
        <v>13</v>
      </c>
      <c r="AA233" s="148"/>
      <c r="AB233" s="148" t="s">
        <v>3</v>
      </c>
      <c r="AC233" s="148" t="s">
        <v>14</v>
      </c>
      <c r="AD233" s="148" t="s">
        <v>14</v>
      </c>
      <c r="AE233" s="148" t="s">
        <v>23</v>
      </c>
      <c r="AF233" s="148" t="s">
        <v>24</v>
      </c>
      <c r="AG233" s="148" t="s">
        <v>25</v>
      </c>
    </row>
    <row r="234" spans="1:33" s="31" customFormat="1" hidden="1" x14ac:dyDescent="0.2">
      <c r="B234" s="31" t="str">
        <f xml:space="preserve"> CLUB1</f>
        <v>Biel</v>
      </c>
      <c r="C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>
        <v>2</v>
      </c>
      <c r="Q234" s="18"/>
      <c r="S234" s="31" t="str">
        <f xml:space="preserve"> CLUB1</f>
        <v>Biel</v>
      </c>
      <c r="T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23">
        <v>2</v>
      </c>
      <c r="AG234" s="23"/>
    </row>
    <row r="235" spans="1:33" hidden="1" x14ac:dyDescent="0.2">
      <c r="D235" s="31" t="str">
        <f xml:space="preserve"> CLUB1</f>
        <v>Biel</v>
      </c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>
        <v>2</v>
      </c>
      <c r="U235" s="31" t="str">
        <f xml:space="preserve"> CLUB1</f>
        <v>Biel</v>
      </c>
      <c r="AG235" s="23">
        <v>2</v>
      </c>
    </row>
    <row r="236" spans="1:33" s="55" customFormat="1" hidden="1" x14ac:dyDescent="0.2">
      <c r="A236" s="55" t="s">
        <v>11</v>
      </c>
      <c r="B236" s="55" t="s">
        <v>15</v>
      </c>
      <c r="D236" s="55" t="s">
        <v>16</v>
      </c>
      <c r="E236" s="148"/>
      <c r="F236" s="148" t="s">
        <v>12</v>
      </c>
      <c r="G236" s="148"/>
      <c r="H236" s="148"/>
      <c r="I236" s="148"/>
      <c r="J236" s="148" t="s">
        <v>13</v>
      </c>
      <c r="K236" s="148"/>
      <c r="L236" s="148" t="s">
        <v>3</v>
      </c>
      <c r="M236" s="148" t="s">
        <v>14</v>
      </c>
      <c r="N236" s="148" t="s">
        <v>14</v>
      </c>
      <c r="O236" s="148" t="s">
        <v>19</v>
      </c>
      <c r="P236" s="148" t="s">
        <v>20</v>
      </c>
      <c r="Q236" s="148" t="s">
        <v>21</v>
      </c>
      <c r="R236" s="55" t="s">
        <v>11</v>
      </c>
      <c r="S236" s="55" t="s">
        <v>15</v>
      </c>
      <c r="U236" s="55" t="s">
        <v>16</v>
      </c>
      <c r="V236" s="148"/>
      <c r="W236" s="148" t="s">
        <v>12</v>
      </c>
      <c r="X236" s="148"/>
      <c r="Y236" s="148"/>
      <c r="Z236" s="148" t="s">
        <v>13</v>
      </c>
      <c r="AA236" s="148"/>
      <c r="AB236" s="148" t="s">
        <v>3</v>
      </c>
      <c r="AC236" s="148" t="s">
        <v>14</v>
      </c>
      <c r="AD236" s="148" t="s">
        <v>14</v>
      </c>
      <c r="AE236" s="148" t="s">
        <v>23</v>
      </c>
      <c r="AF236" s="148" t="s">
        <v>24</v>
      </c>
      <c r="AG236" s="148" t="s">
        <v>25</v>
      </c>
    </row>
    <row r="237" spans="1:33" s="31" customFormat="1" hidden="1" x14ac:dyDescent="0.2">
      <c r="B237" s="31" t="str">
        <f xml:space="preserve"> CLUB1</f>
        <v>Biel</v>
      </c>
      <c r="C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>
        <v>1</v>
      </c>
      <c r="Q237" s="18"/>
      <c r="S237" s="31" t="str">
        <f xml:space="preserve"> CLUB1</f>
        <v>Biel</v>
      </c>
      <c r="T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23">
        <v>1</v>
      </c>
      <c r="AG237" s="23"/>
    </row>
    <row r="238" spans="1:33" hidden="1" x14ac:dyDescent="0.2">
      <c r="D238" s="31" t="str">
        <f xml:space="preserve"> CLUB1</f>
        <v>Biel</v>
      </c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>
        <v>1</v>
      </c>
      <c r="U238" s="31" t="str">
        <f xml:space="preserve"> CLUB1</f>
        <v>Biel</v>
      </c>
      <c r="AG238" s="23">
        <v>1</v>
      </c>
    </row>
    <row r="239" spans="1:33" s="55" customFormat="1" hidden="1" x14ac:dyDescent="0.2">
      <c r="A239" s="55" t="s">
        <v>11</v>
      </c>
      <c r="B239" s="55" t="s">
        <v>15</v>
      </c>
      <c r="D239" s="55" t="s">
        <v>16</v>
      </c>
      <c r="E239" s="148"/>
      <c r="F239" s="148" t="s">
        <v>12</v>
      </c>
      <c r="G239" s="148"/>
      <c r="H239" s="148"/>
      <c r="I239" s="148"/>
      <c r="J239" s="148" t="s">
        <v>13</v>
      </c>
      <c r="K239" s="148"/>
      <c r="L239" s="148" t="s">
        <v>3</v>
      </c>
      <c r="M239" s="148" t="s">
        <v>14</v>
      </c>
      <c r="N239" s="148" t="s">
        <v>14</v>
      </c>
      <c r="O239" s="148" t="s">
        <v>19</v>
      </c>
      <c r="P239" s="148" t="s">
        <v>20</v>
      </c>
      <c r="Q239" s="148" t="s">
        <v>21</v>
      </c>
      <c r="R239" s="55" t="s">
        <v>11</v>
      </c>
      <c r="S239" s="55" t="s">
        <v>15</v>
      </c>
      <c r="U239" s="55" t="s">
        <v>16</v>
      </c>
      <c r="V239" s="148"/>
      <c r="W239" s="148" t="s">
        <v>12</v>
      </c>
      <c r="X239" s="148"/>
      <c r="Y239" s="148"/>
      <c r="Z239" s="148" t="s">
        <v>13</v>
      </c>
      <c r="AA239" s="148"/>
      <c r="AB239" s="148" t="s">
        <v>3</v>
      </c>
      <c r="AC239" s="148" t="s">
        <v>14</v>
      </c>
      <c r="AD239" s="148" t="s">
        <v>14</v>
      </c>
      <c r="AE239" s="148" t="s">
        <v>23</v>
      </c>
      <c r="AF239" s="148" t="s">
        <v>24</v>
      </c>
      <c r="AG239" s="148" t="s">
        <v>25</v>
      </c>
    </row>
    <row r="240" spans="1:33" s="31" customFormat="1" ht="12.75" hidden="1" x14ac:dyDescent="0.2">
      <c r="B240" s="31" t="str">
        <f xml:space="preserve"> CLUB1</f>
        <v>Biel</v>
      </c>
      <c r="C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>
        <v>1</v>
      </c>
      <c r="P240" s="18"/>
      <c r="Q240" s="18"/>
      <c r="S240" s="31" t="str">
        <f xml:space="preserve"> CLUB1</f>
        <v>Biel</v>
      </c>
      <c r="T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>
        <v>1</v>
      </c>
      <c r="AF240" s="24"/>
      <c r="AG240" s="24"/>
    </row>
    <row r="241" spans="1:33" s="55" customFormat="1" hidden="1" x14ac:dyDescent="0.2">
      <c r="A241" s="55" t="s">
        <v>11</v>
      </c>
      <c r="B241" s="55" t="s">
        <v>15</v>
      </c>
      <c r="D241" s="55" t="s">
        <v>16</v>
      </c>
      <c r="E241" s="148"/>
      <c r="F241" s="148" t="s">
        <v>12</v>
      </c>
      <c r="G241" s="148"/>
      <c r="H241" s="148"/>
      <c r="I241" s="148"/>
      <c r="J241" s="148" t="s">
        <v>13</v>
      </c>
      <c r="K241" s="148"/>
      <c r="L241" s="148" t="s">
        <v>3</v>
      </c>
      <c r="M241" s="148" t="s">
        <v>14</v>
      </c>
      <c r="N241" s="148" t="s">
        <v>14</v>
      </c>
      <c r="O241" s="148" t="s">
        <v>19</v>
      </c>
      <c r="P241" s="148" t="s">
        <v>20</v>
      </c>
      <c r="Q241" s="148" t="s">
        <v>21</v>
      </c>
      <c r="R241" s="55" t="s">
        <v>11</v>
      </c>
      <c r="S241" s="55" t="s">
        <v>15</v>
      </c>
      <c r="U241" s="55" t="s">
        <v>16</v>
      </c>
      <c r="V241" s="148"/>
      <c r="W241" s="148" t="s">
        <v>12</v>
      </c>
      <c r="X241" s="148"/>
      <c r="Y241" s="148"/>
      <c r="Z241" s="148" t="s">
        <v>13</v>
      </c>
      <c r="AA241" s="148"/>
      <c r="AB241" s="148" t="s">
        <v>3</v>
      </c>
      <c r="AC241" s="148" t="s">
        <v>14</v>
      </c>
      <c r="AD241" s="148" t="s">
        <v>14</v>
      </c>
      <c r="AE241" s="148" t="s">
        <v>23</v>
      </c>
      <c r="AF241" s="148" t="s">
        <v>24</v>
      </c>
      <c r="AG241" s="148" t="s">
        <v>25</v>
      </c>
    </row>
    <row r="242" spans="1:33" s="31" customFormat="1" ht="12.75" hidden="1" x14ac:dyDescent="0.2">
      <c r="C242" s="18"/>
      <c r="D242" s="31" t="str">
        <f xml:space="preserve"> CLUB1</f>
        <v>Biel</v>
      </c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>
        <v>1</v>
      </c>
      <c r="P242" s="18"/>
      <c r="Q242" s="18"/>
      <c r="T242" s="18"/>
      <c r="U242" s="31" t="str">
        <f xml:space="preserve"> CLUB1</f>
        <v>Biel</v>
      </c>
      <c r="V242" s="18"/>
      <c r="W242" s="18"/>
      <c r="X242" s="18"/>
      <c r="Y242" s="18"/>
      <c r="Z242" s="18"/>
      <c r="AA242" s="18"/>
      <c r="AB242" s="18"/>
      <c r="AC242" s="18"/>
      <c r="AD242" s="18"/>
      <c r="AE242" s="18">
        <v>1</v>
      </c>
      <c r="AF242" s="24"/>
      <c r="AG242" s="24"/>
    </row>
    <row r="243" spans="1:33" hidden="1" x14ac:dyDescent="0.2"/>
    <row r="244" spans="1:33" s="55" customFormat="1" hidden="1" x14ac:dyDescent="0.2">
      <c r="A244" s="55" t="s">
        <v>11</v>
      </c>
      <c r="B244" s="55" t="s">
        <v>15</v>
      </c>
      <c r="D244" s="55" t="s">
        <v>16</v>
      </c>
      <c r="E244" s="148"/>
      <c r="F244" s="148" t="s">
        <v>12</v>
      </c>
      <c r="G244" s="148"/>
      <c r="H244" s="148"/>
      <c r="I244" s="148"/>
      <c r="J244" s="148" t="s">
        <v>13</v>
      </c>
      <c r="K244" s="148"/>
      <c r="L244" s="148" t="s">
        <v>3</v>
      </c>
      <c r="M244" s="148" t="s">
        <v>14</v>
      </c>
      <c r="N244" s="148" t="s">
        <v>14</v>
      </c>
      <c r="O244" s="148" t="s">
        <v>19</v>
      </c>
      <c r="P244" s="148" t="s">
        <v>20</v>
      </c>
      <c r="Q244" s="148" t="s">
        <v>21</v>
      </c>
      <c r="R244" s="55" t="s">
        <v>11</v>
      </c>
      <c r="S244" s="55" t="s">
        <v>15</v>
      </c>
      <c r="U244" s="55" t="s">
        <v>16</v>
      </c>
      <c r="V244" s="148"/>
      <c r="W244" s="148" t="s">
        <v>12</v>
      </c>
      <c r="X244" s="148"/>
      <c r="Y244" s="148"/>
      <c r="Z244" s="148" t="s">
        <v>13</v>
      </c>
      <c r="AA244" s="148"/>
      <c r="AB244" s="148" t="s">
        <v>3</v>
      </c>
      <c r="AC244" s="148" t="s">
        <v>14</v>
      </c>
      <c r="AD244" s="148" t="s">
        <v>14</v>
      </c>
      <c r="AE244" s="148" t="s">
        <v>23</v>
      </c>
      <c r="AF244" s="148" t="s">
        <v>24</v>
      </c>
      <c r="AG244" s="148" t="s">
        <v>25</v>
      </c>
    </row>
    <row r="245" spans="1:33" s="31" customFormat="1" hidden="1" x14ac:dyDescent="0.2">
      <c r="B245" s="31" t="str">
        <f xml:space="preserve"> CLUB2</f>
        <v>Ambri</v>
      </c>
      <c r="C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>
        <v>2</v>
      </c>
      <c r="Q245" s="18"/>
      <c r="S245" s="31" t="str">
        <f xml:space="preserve"> CLUB2</f>
        <v>Ambri</v>
      </c>
      <c r="T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23">
        <v>2</v>
      </c>
      <c r="AG245" s="23"/>
    </row>
    <row r="246" spans="1:33" hidden="1" x14ac:dyDescent="0.2">
      <c r="D246" s="31" t="str">
        <f xml:space="preserve"> CLUB2</f>
        <v>Ambri</v>
      </c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>
        <v>2</v>
      </c>
      <c r="U246" s="31" t="str">
        <f xml:space="preserve"> CLUB2</f>
        <v>Ambri</v>
      </c>
      <c r="AG246" s="23">
        <v>2</v>
      </c>
    </row>
    <row r="247" spans="1:33" s="55" customFormat="1" hidden="1" x14ac:dyDescent="0.2">
      <c r="A247" s="55" t="s">
        <v>11</v>
      </c>
      <c r="B247" s="55" t="s">
        <v>15</v>
      </c>
      <c r="D247" s="55" t="s">
        <v>16</v>
      </c>
      <c r="E247" s="148"/>
      <c r="F247" s="148" t="s">
        <v>12</v>
      </c>
      <c r="G247" s="148"/>
      <c r="H247" s="148"/>
      <c r="I247" s="148"/>
      <c r="J247" s="148" t="s">
        <v>13</v>
      </c>
      <c r="K247" s="148"/>
      <c r="L247" s="148" t="s">
        <v>3</v>
      </c>
      <c r="M247" s="148" t="s">
        <v>14</v>
      </c>
      <c r="N247" s="148" t="s">
        <v>14</v>
      </c>
      <c r="O247" s="148" t="s">
        <v>19</v>
      </c>
      <c r="P247" s="148" t="s">
        <v>20</v>
      </c>
      <c r="Q247" s="148" t="s">
        <v>21</v>
      </c>
      <c r="R247" s="55" t="s">
        <v>11</v>
      </c>
      <c r="S247" s="55" t="s">
        <v>15</v>
      </c>
      <c r="U247" s="55" t="s">
        <v>16</v>
      </c>
      <c r="V247" s="148"/>
      <c r="W247" s="148" t="s">
        <v>12</v>
      </c>
      <c r="X247" s="148"/>
      <c r="Y247" s="148"/>
      <c r="Z247" s="148" t="s">
        <v>13</v>
      </c>
      <c r="AA247" s="148"/>
      <c r="AB247" s="148" t="s">
        <v>3</v>
      </c>
      <c r="AC247" s="148" t="s">
        <v>14</v>
      </c>
      <c r="AD247" s="148" t="s">
        <v>14</v>
      </c>
      <c r="AE247" s="148" t="s">
        <v>23</v>
      </c>
      <c r="AF247" s="148" t="s">
        <v>24</v>
      </c>
      <c r="AG247" s="148" t="s">
        <v>25</v>
      </c>
    </row>
    <row r="248" spans="1:33" s="31" customFormat="1" hidden="1" x14ac:dyDescent="0.2">
      <c r="B248" s="31" t="str">
        <f xml:space="preserve"> CLUB2</f>
        <v>Ambri</v>
      </c>
      <c r="C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>
        <v>1</v>
      </c>
      <c r="Q248" s="18"/>
      <c r="S248" s="31" t="str">
        <f xml:space="preserve"> CLUB2</f>
        <v>Ambri</v>
      </c>
      <c r="T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23">
        <v>1</v>
      </c>
      <c r="AG248" s="23"/>
    </row>
    <row r="249" spans="1:33" hidden="1" x14ac:dyDescent="0.2">
      <c r="D249" s="31" t="str">
        <f xml:space="preserve"> CLUB2</f>
        <v>Ambri</v>
      </c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>
        <v>1</v>
      </c>
      <c r="U249" s="31" t="str">
        <f xml:space="preserve"> CLUB2</f>
        <v>Ambri</v>
      </c>
      <c r="AG249" s="23">
        <v>1</v>
      </c>
    </row>
    <row r="250" spans="1:33" s="55" customFormat="1" hidden="1" x14ac:dyDescent="0.2">
      <c r="A250" s="55" t="s">
        <v>11</v>
      </c>
      <c r="B250" s="55" t="s">
        <v>15</v>
      </c>
      <c r="D250" s="55" t="s">
        <v>16</v>
      </c>
      <c r="E250" s="148"/>
      <c r="F250" s="148" t="s">
        <v>12</v>
      </c>
      <c r="G250" s="148"/>
      <c r="H250" s="148"/>
      <c r="I250" s="148"/>
      <c r="J250" s="148" t="s">
        <v>13</v>
      </c>
      <c r="K250" s="148"/>
      <c r="L250" s="148" t="s">
        <v>3</v>
      </c>
      <c r="M250" s="148" t="s">
        <v>14</v>
      </c>
      <c r="N250" s="148" t="s">
        <v>14</v>
      </c>
      <c r="O250" s="148" t="s">
        <v>19</v>
      </c>
      <c r="P250" s="148" t="s">
        <v>20</v>
      </c>
      <c r="Q250" s="148" t="s">
        <v>21</v>
      </c>
      <c r="R250" s="55" t="s">
        <v>11</v>
      </c>
      <c r="S250" s="55" t="s">
        <v>15</v>
      </c>
      <c r="U250" s="55" t="s">
        <v>16</v>
      </c>
      <c r="V250" s="148"/>
      <c r="W250" s="148" t="s">
        <v>12</v>
      </c>
      <c r="X250" s="148"/>
      <c r="Y250" s="148"/>
      <c r="Z250" s="148" t="s">
        <v>13</v>
      </c>
      <c r="AA250" s="148"/>
      <c r="AB250" s="148" t="s">
        <v>3</v>
      </c>
      <c r="AC250" s="148" t="s">
        <v>14</v>
      </c>
      <c r="AD250" s="148" t="s">
        <v>14</v>
      </c>
      <c r="AE250" s="148" t="s">
        <v>23</v>
      </c>
      <c r="AF250" s="148" t="s">
        <v>24</v>
      </c>
      <c r="AG250" s="148" t="s">
        <v>25</v>
      </c>
    </row>
    <row r="251" spans="1:33" s="31" customFormat="1" ht="12.75" hidden="1" x14ac:dyDescent="0.2">
      <c r="B251" s="31" t="str">
        <f xml:space="preserve"> CLUB2</f>
        <v>Ambri</v>
      </c>
      <c r="C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>
        <v>1</v>
      </c>
      <c r="P251" s="18"/>
      <c r="Q251" s="18"/>
      <c r="S251" s="31" t="str">
        <f xml:space="preserve"> CLUB2</f>
        <v>Ambri</v>
      </c>
      <c r="T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>
        <v>1</v>
      </c>
      <c r="AF251" s="24"/>
      <c r="AG251" s="24"/>
    </row>
    <row r="252" spans="1:33" s="55" customFormat="1" hidden="1" x14ac:dyDescent="0.2">
      <c r="A252" s="55" t="s">
        <v>11</v>
      </c>
      <c r="B252" s="55" t="s">
        <v>15</v>
      </c>
      <c r="D252" s="55" t="s">
        <v>16</v>
      </c>
      <c r="E252" s="148"/>
      <c r="F252" s="148" t="s">
        <v>12</v>
      </c>
      <c r="G252" s="148"/>
      <c r="H252" s="148"/>
      <c r="I252" s="148"/>
      <c r="J252" s="148" t="s">
        <v>13</v>
      </c>
      <c r="K252" s="148"/>
      <c r="L252" s="148" t="s">
        <v>3</v>
      </c>
      <c r="M252" s="148" t="s">
        <v>14</v>
      </c>
      <c r="N252" s="148" t="s">
        <v>14</v>
      </c>
      <c r="O252" s="148" t="s">
        <v>19</v>
      </c>
      <c r="P252" s="148" t="s">
        <v>20</v>
      </c>
      <c r="Q252" s="148" t="s">
        <v>21</v>
      </c>
      <c r="R252" s="55" t="s">
        <v>11</v>
      </c>
      <c r="S252" s="55" t="s">
        <v>15</v>
      </c>
      <c r="U252" s="55" t="s">
        <v>16</v>
      </c>
      <c r="V252" s="148"/>
      <c r="W252" s="148" t="s">
        <v>12</v>
      </c>
      <c r="X252" s="148"/>
      <c r="Y252" s="148"/>
      <c r="Z252" s="148" t="s">
        <v>13</v>
      </c>
      <c r="AA252" s="148"/>
      <c r="AB252" s="148" t="s">
        <v>3</v>
      </c>
      <c r="AC252" s="148" t="s">
        <v>14</v>
      </c>
      <c r="AD252" s="148" t="s">
        <v>14</v>
      </c>
      <c r="AE252" s="148" t="s">
        <v>23</v>
      </c>
      <c r="AF252" s="148" t="s">
        <v>24</v>
      </c>
      <c r="AG252" s="148" t="s">
        <v>25</v>
      </c>
    </row>
    <row r="253" spans="1:33" s="31" customFormat="1" ht="12.75" hidden="1" x14ac:dyDescent="0.2">
      <c r="C253" s="18"/>
      <c r="D253" s="31" t="str">
        <f xml:space="preserve"> CLUB2</f>
        <v>Ambri</v>
      </c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>
        <v>1</v>
      </c>
      <c r="P253" s="18"/>
      <c r="Q253" s="18"/>
      <c r="T253" s="18"/>
      <c r="U253" s="31" t="str">
        <f xml:space="preserve"> CLUB2</f>
        <v>Ambri</v>
      </c>
      <c r="V253" s="18"/>
      <c r="W253" s="18"/>
      <c r="X253" s="18"/>
      <c r="Y253" s="18"/>
      <c r="Z253" s="18"/>
      <c r="AA253" s="18"/>
      <c r="AB253" s="18"/>
      <c r="AC253" s="18"/>
      <c r="AD253" s="18"/>
      <c r="AE253" s="18">
        <v>1</v>
      </c>
      <c r="AF253" s="24"/>
      <c r="AG253" s="24"/>
    </row>
    <row r="254" spans="1:33" hidden="1" x14ac:dyDescent="0.2"/>
    <row r="255" spans="1:33" s="55" customFormat="1" hidden="1" x14ac:dyDescent="0.2">
      <c r="A255" s="55" t="s">
        <v>11</v>
      </c>
      <c r="B255" s="55" t="s">
        <v>15</v>
      </c>
      <c r="D255" s="55" t="s">
        <v>16</v>
      </c>
      <c r="E255" s="148"/>
      <c r="F255" s="148" t="s">
        <v>12</v>
      </c>
      <c r="G255" s="148"/>
      <c r="H255" s="148"/>
      <c r="I255" s="148"/>
      <c r="J255" s="148" t="s">
        <v>13</v>
      </c>
      <c r="K255" s="148"/>
      <c r="L255" s="148" t="s">
        <v>3</v>
      </c>
      <c r="M255" s="148" t="s">
        <v>14</v>
      </c>
      <c r="N255" s="148" t="s">
        <v>14</v>
      </c>
      <c r="O255" s="148" t="s">
        <v>19</v>
      </c>
      <c r="P255" s="148" t="s">
        <v>20</v>
      </c>
      <c r="Q255" s="148" t="s">
        <v>21</v>
      </c>
      <c r="R255" s="55" t="s">
        <v>11</v>
      </c>
      <c r="S255" s="55" t="s">
        <v>15</v>
      </c>
      <c r="U255" s="55" t="s">
        <v>16</v>
      </c>
      <c r="V255" s="148"/>
      <c r="W255" s="148" t="s">
        <v>12</v>
      </c>
      <c r="X255" s="148"/>
      <c r="Y255" s="148"/>
      <c r="Z255" s="148" t="s">
        <v>13</v>
      </c>
      <c r="AA255" s="148"/>
      <c r="AB255" s="148" t="s">
        <v>3</v>
      </c>
      <c r="AC255" s="148" t="s">
        <v>14</v>
      </c>
      <c r="AD255" s="148" t="s">
        <v>14</v>
      </c>
      <c r="AE255" s="148" t="s">
        <v>23</v>
      </c>
      <c r="AF255" s="148" t="s">
        <v>24</v>
      </c>
      <c r="AG255" s="148" t="s">
        <v>25</v>
      </c>
    </row>
    <row r="256" spans="1:33" s="31" customFormat="1" hidden="1" x14ac:dyDescent="0.2">
      <c r="B256" s="31" t="str">
        <f xml:space="preserve"> CLUB3</f>
        <v>Bern</v>
      </c>
      <c r="C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>
        <v>2</v>
      </c>
      <c r="Q256" s="18"/>
      <c r="S256" s="31" t="str">
        <f xml:space="preserve"> CLUB3</f>
        <v>Bern</v>
      </c>
      <c r="T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23">
        <v>2</v>
      </c>
      <c r="AG256" s="23"/>
    </row>
    <row r="257" spans="1:33" hidden="1" x14ac:dyDescent="0.2">
      <c r="D257" s="31" t="str">
        <f xml:space="preserve"> CLUB3</f>
        <v>Bern</v>
      </c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>
        <v>2</v>
      </c>
      <c r="U257" s="31" t="str">
        <f xml:space="preserve"> CLUB3</f>
        <v>Bern</v>
      </c>
      <c r="AG257" s="23">
        <v>2</v>
      </c>
    </row>
    <row r="258" spans="1:33" s="55" customFormat="1" hidden="1" x14ac:dyDescent="0.2">
      <c r="A258" s="55" t="s">
        <v>11</v>
      </c>
      <c r="B258" s="55" t="s">
        <v>15</v>
      </c>
      <c r="D258" s="55" t="s">
        <v>16</v>
      </c>
      <c r="E258" s="148"/>
      <c r="F258" s="148" t="s">
        <v>12</v>
      </c>
      <c r="G258" s="148"/>
      <c r="H258" s="148"/>
      <c r="I258" s="148"/>
      <c r="J258" s="148" t="s">
        <v>13</v>
      </c>
      <c r="K258" s="148"/>
      <c r="L258" s="148" t="s">
        <v>3</v>
      </c>
      <c r="M258" s="148" t="s">
        <v>14</v>
      </c>
      <c r="N258" s="148" t="s">
        <v>14</v>
      </c>
      <c r="O258" s="148" t="s">
        <v>19</v>
      </c>
      <c r="P258" s="148" t="s">
        <v>20</v>
      </c>
      <c r="Q258" s="148" t="s">
        <v>21</v>
      </c>
      <c r="R258" s="55" t="s">
        <v>11</v>
      </c>
      <c r="S258" s="55" t="s">
        <v>15</v>
      </c>
      <c r="U258" s="55" t="s">
        <v>16</v>
      </c>
      <c r="V258" s="148"/>
      <c r="W258" s="148" t="s">
        <v>12</v>
      </c>
      <c r="X258" s="148"/>
      <c r="Y258" s="148"/>
      <c r="Z258" s="148" t="s">
        <v>13</v>
      </c>
      <c r="AA258" s="148"/>
      <c r="AB258" s="148" t="s">
        <v>3</v>
      </c>
      <c r="AC258" s="148" t="s">
        <v>14</v>
      </c>
      <c r="AD258" s="148" t="s">
        <v>14</v>
      </c>
      <c r="AE258" s="148" t="s">
        <v>23</v>
      </c>
      <c r="AF258" s="148" t="s">
        <v>24</v>
      </c>
      <c r="AG258" s="148" t="s">
        <v>25</v>
      </c>
    </row>
    <row r="259" spans="1:33" s="31" customFormat="1" hidden="1" x14ac:dyDescent="0.2">
      <c r="B259" s="31" t="str">
        <f xml:space="preserve"> CLUB3</f>
        <v>Bern</v>
      </c>
      <c r="C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>
        <v>1</v>
      </c>
      <c r="Q259" s="18"/>
      <c r="S259" s="31" t="str">
        <f xml:space="preserve"> CLUB3</f>
        <v>Bern</v>
      </c>
      <c r="T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23">
        <v>1</v>
      </c>
      <c r="AG259" s="23"/>
    </row>
    <row r="260" spans="1:33" hidden="1" x14ac:dyDescent="0.2">
      <c r="D260" s="31" t="str">
        <f xml:space="preserve"> CLUB3</f>
        <v>Bern</v>
      </c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>
        <v>1</v>
      </c>
      <c r="U260" s="31" t="str">
        <f xml:space="preserve"> CLUB3</f>
        <v>Bern</v>
      </c>
      <c r="AG260" s="23">
        <v>1</v>
      </c>
    </row>
    <row r="261" spans="1:33" s="55" customFormat="1" hidden="1" x14ac:dyDescent="0.2">
      <c r="A261" s="55" t="s">
        <v>11</v>
      </c>
      <c r="B261" s="55" t="s">
        <v>15</v>
      </c>
      <c r="D261" s="55" t="s">
        <v>16</v>
      </c>
      <c r="E261" s="148"/>
      <c r="F261" s="148" t="s">
        <v>12</v>
      </c>
      <c r="G261" s="148"/>
      <c r="H261" s="148"/>
      <c r="I261" s="148"/>
      <c r="J261" s="148" t="s">
        <v>13</v>
      </c>
      <c r="K261" s="148"/>
      <c r="L261" s="148" t="s">
        <v>3</v>
      </c>
      <c r="M261" s="148" t="s">
        <v>14</v>
      </c>
      <c r="N261" s="148" t="s">
        <v>14</v>
      </c>
      <c r="O261" s="148" t="s">
        <v>19</v>
      </c>
      <c r="P261" s="148" t="s">
        <v>20</v>
      </c>
      <c r="Q261" s="148" t="s">
        <v>21</v>
      </c>
      <c r="R261" s="55" t="s">
        <v>11</v>
      </c>
      <c r="S261" s="55" t="s">
        <v>15</v>
      </c>
      <c r="U261" s="55" t="s">
        <v>16</v>
      </c>
      <c r="V261" s="148"/>
      <c r="W261" s="148" t="s">
        <v>12</v>
      </c>
      <c r="X261" s="148"/>
      <c r="Y261" s="148"/>
      <c r="Z261" s="148" t="s">
        <v>13</v>
      </c>
      <c r="AA261" s="148"/>
      <c r="AB261" s="148" t="s">
        <v>3</v>
      </c>
      <c r="AC261" s="148" t="s">
        <v>14</v>
      </c>
      <c r="AD261" s="148" t="s">
        <v>14</v>
      </c>
      <c r="AE261" s="148" t="s">
        <v>23</v>
      </c>
      <c r="AF261" s="148" t="s">
        <v>24</v>
      </c>
      <c r="AG261" s="148" t="s">
        <v>25</v>
      </c>
    </row>
    <row r="262" spans="1:33" s="31" customFormat="1" ht="12.75" hidden="1" x14ac:dyDescent="0.2">
      <c r="B262" s="31" t="str">
        <f xml:space="preserve"> CLUB3</f>
        <v>Bern</v>
      </c>
      <c r="C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>
        <v>1</v>
      </c>
      <c r="P262" s="18"/>
      <c r="Q262" s="18"/>
      <c r="S262" s="31" t="str">
        <f xml:space="preserve"> CLUB3</f>
        <v>Bern</v>
      </c>
      <c r="T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>
        <v>1</v>
      </c>
      <c r="AF262" s="24"/>
      <c r="AG262" s="24"/>
    </row>
    <row r="263" spans="1:33" s="55" customFormat="1" hidden="1" x14ac:dyDescent="0.2">
      <c r="A263" s="55" t="s">
        <v>11</v>
      </c>
      <c r="B263" s="55" t="s">
        <v>15</v>
      </c>
      <c r="D263" s="55" t="s">
        <v>16</v>
      </c>
      <c r="E263" s="148"/>
      <c r="F263" s="148" t="s">
        <v>12</v>
      </c>
      <c r="G263" s="148"/>
      <c r="H263" s="148"/>
      <c r="I263" s="148"/>
      <c r="J263" s="148" t="s">
        <v>13</v>
      </c>
      <c r="K263" s="148"/>
      <c r="L263" s="148" t="s">
        <v>3</v>
      </c>
      <c r="M263" s="148" t="s">
        <v>14</v>
      </c>
      <c r="N263" s="148" t="s">
        <v>14</v>
      </c>
      <c r="O263" s="148" t="s">
        <v>19</v>
      </c>
      <c r="P263" s="148" t="s">
        <v>20</v>
      </c>
      <c r="Q263" s="148" t="s">
        <v>21</v>
      </c>
      <c r="R263" s="55" t="s">
        <v>11</v>
      </c>
      <c r="S263" s="55" t="s">
        <v>15</v>
      </c>
      <c r="U263" s="55" t="s">
        <v>16</v>
      </c>
      <c r="V263" s="148"/>
      <c r="W263" s="148" t="s">
        <v>12</v>
      </c>
      <c r="X263" s="148"/>
      <c r="Y263" s="148"/>
      <c r="Z263" s="148" t="s">
        <v>13</v>
      </c>
      <c r="AA263" s="148"/>
      <c r="AB263" s="148" t="s">
        <v>3</v>
      </c>
      <c r="AC263" s="148" t="s">
        <v>14</v>
      </c>
      <c r="AD263" s="148" t="s">
        <v>14</v>
      </c>
      <c r="AE263" s="148" t="s">
        <v>23</v>
      </c>
      <c r="AF263" s="148" t="s">
        <v>24</v>
      </c>
      <c r="AG263" s="148" t="s">
        <v>25</v>
      </c>
    </row>
    <row r="264" spans="1:33" s="31" customFormat="1" ht="12.75" hidden="1" x14ac:dyDescent="0.2">
      <c r="C264" s="18"/>
      <c r="D264" s="31" t="str">
        <f xml:space="preserve"> CLUB3</f>
        <v>Bern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>
        <v>1</v>
      </c>
      <c r="P264" s="18"/>
      <c r="Q264" s="18"/>
      <c r="T264" s="18"/>
      <c r="U264" s="31" t="str">
        <f xml:space="preserve"> CLUB3</f>
        <v>Bern</v>
      </c>
      <c r="V264" s="18"/>
      <c r="W264" s="18"/>
      <c r="X264" s="18"/>
      <c r="Y264" s="18"/>
      <c r="Z264" s="18"/>
      <c r="AA264" s="18"/>
      <c r="AB264" s="18"/>
      <c r="AC264" s="18"/>
      <c r="AD264" s="18"/>
      <c r="AE264" s="18">
        <v>1</v>
      </c>
      <c r="AF264" s="24"/>
      <c r="AG264" s="24"/>
    </row>
    <row r="265" spans="1:33" hidden="1" x14ac:dyDescent="0.2"/>
    <row r="266" spans="1:33" s="55" customFormat="1" hidden="1" x14ac:dyDescent="0.2">
      <c r="A266" s="55" t="s">
        <v>11</v>
      </c>
      <c r="B266" s="55" t="s">
        <v>15</v>
      </c>
      <c r="D266" s="55" t="s">
        <v>16</v>
      </c>
      <c r="E266" s="148"/>
      <c r="F266" s="148" t="s">
        <v>12</v>
      </c>
      <c r="G266" s="148"/>
      <c r="H266" s="148"/>
      <c r="I266" s="148"/>
      <c r="J266" s="148" t="s">
        <v>13</v>
      </c>
      <c r="K266" s="148"/>
      <c r="L266" s="148" t="s">
        <v>3</v>
      </c>
      <c r="M266" s="148" t="s">
        <v>14</v>
      </c>
      <c r="N266" s="148" t="s">
        <v>14</v>
      </c>
      <c r="O266" s="148" t="s">
        <v>19</v>
      </c>
      <c r="P266" s="148" t="s">
        <v>20</v>
      </c>
      <c r="Q266" s="148" t="s">
        <v>21</v>
      </c>
      <c r="R266" s="55" t="s">
        <v>11</v>
      </c>
      <c r="S266" s="55" t="s">
        <v>15</v>
      </c>
      <c r="U266" s="55" t="s">
        <v>16</v>
      </c>
      <c r="V266" s="148"/>
      <c r="W266" s="148" t="s">
        <v>12</v>
      </c>
      <c r="X266" s="148"/>
      <c r="Y266" s="148"/>
      <c r="Z266" s="148" t="s">
        <v>13</v>
      </c>
      <c r="AA266" s="148"/>
      <c r="AB266" s="148" t="s">
        <v>3</v>
      </c>
      <c r="AC266" s="148" t="s">
        <v>14</v>
      </c>
      <c r="AD266" s="148" t="s">
        <v>14</v>
      </c>
      <c r="AE266" s="148" t="s">
        <v>23</v>
      </c>
      <c r="AF266" s="148" t="s">
        <v>24</v>
      </c>
      <c r="AG266" s="148" t="s">
        <v>25</v>
      </c>
    </row>
    <row r="267" spans="1:33" s="31" customFormat="1" hidden="1" x14ac:dyDescent="0.2">
      <c r="B267" s="31" t="str">
        <f xml:space="preserve"> CLUB4</f>
        <v>Davos</v>
      </c>
      <c r="C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>
        <v>2</v>
      </c>
      <c r="Q267" s="18"/>
      <c r="S267" s="31" t="str">
        <f xml:space="preserve"> CLUB4</f>
        <v>Davos</v>
      </c>
      <c r="T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23">
        <v>2</v>
      </c>
      <c r="AG267" s="23"/>
    </row>
    <row r="268" spans="1:33" hidden="1" x14ac:dyDescent="0.2">
      <c r="D268" s="31" t="str">
        <f xml:space="preserve"> CLUB4</f>
        <v>Davos</v>
      </c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>
        <v>2</v>
      </c>
      <c r="U268" s="31" t="str">
        <f xml:space="preserve"> CLUB4</f>
        <v>Davos</v>
      </c>
      <c r="AG268" s="23">
        <v>2</v>
      </c>
    </row>
    <row r="269" spans="1:33" s="55" customFormat="1" hidden="1" x14ac:dyDescent="0.2">
      <c r="A269" s="55" t="s">
        <v>11</v>
      </c>
      <c r="B269" s="55" t="s">
        <v>15</v>
      </c>
      <c r="D269" s="55" t="s">
        <v>16</v>
      </c>
      <c r="E269" s="148"/>
      <c r="F269" s="148" t="s">
        <v>12</v>
      </c>
      <c r="G269" s="148"/>
      <c r="H269" s="148"/>
      <c r="I269" s="148"/>
      <c r="J269" s="148" t="s">
        <v>13</v>
      </c>
      <c r="K269" s="148"/>
      <c r="L269" s="148" t="s">
        <v>3</v>
      </c>
      <c r="M269" s="148" t="s">
        <v>14</v>
      </c>
      <c r="N269" s="148" t="s">
        <v>14</v>
      </c>
      <c r="O269" s="148" t="s">
        <v>19</v>
      </c>
      <c r="P269" s="148" t="s">
        <v>20</v>
      </c>
      <c r="Q269" s="148" t="s">
        <v>21</v>
      </c>
      <c r="R269" s="55" t="s">
        <v>11</v>
      </c>
      <c r="S269" s="55" t="s">
        <v>15</v>
      </c>
      <c r="U269" s="55" t="s">
        <v>16</v>
      </c>
      <c r="V269" s="148"/>
      <c r="W269" s="148" t="s">
        <v>12</v>
      </c>
      <c r="X269" s="148"/>
      <c r="Y269" s="148"/>
      <c r="Z269" s="148" t="s">
        <v>13</v>
      </c>
      <c r="AA269" s="148"/>
      <c r="AB269" s="148" t="s">
        <v>3</v>
      </c>
      <c r="AC269" s="148" t="s">
        <v>14</v>
      </c>
      <c r="AD269" s="148" t="s">
        <v>14</v>
      </c>
      <c r="AE269" s="148" t="s">
        <v>23</v>
      </c>
      <c r="AF269" s="148" t="s">
        <v>24</v>
      </c>
      <c r="AG269" s="148" t="s">
        <v>25</v>
      </c>
    </row>
    <row r="270" spans="1:33" s="31" customFormat="1" hidden="1" x14ac:dyDescent="0.2">
      <c r="B270" s="31" t="str">
        <f xml:space="preserve"> CLUB4</f>
        <v>Davos</v>
      </c>
      <c r="C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>
        <v>1</v>
      </c>
      <c r="Q270" s="18"/>
      <c r="S270" s="31" t="str">
        <f xml:space="preserve"> CLUB4</f>
        <v>Davos</v>
      </c>
      <c r="T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23">
        <v>1</v>
      </c>
      <c r="AG270" s="23"/>
    </row>
    <row r="271" spans="1:33" hidden="1" x14ac:dyDescent="0.2">
      <c r="D271" s="31" t="str">
        <f xml:space="preserve"> CLUB4</f>
        <v>Davos</v>
      </c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>
        <v>1</v>
      </c>
      <c r="U271" s="31" t="str">
        <f xml:space="preserve"> CLUB4</f>
        <v>Davos</v>
      </c>
      <c r="AG271" s="23">
        <v>1</v>
      </c>
    </row>
    <row r="272" spans="1:33" s="55" customFormat="1" hidden="1" x14ac:dyDescent="0.2">
      <c r="A272" s="55" t="s">
        <v>11</v>
      </c>
      <c r="B272" s="55" t="s">
        <v>15</v>
      </c>
      <c r="D272" s="55" t="s">
        <v>16</v>
      </c>
      <c r="E272" s="148"/>
      <c r="F272" s="148" t="s">
        <v>12</v>
      </c>
      <c r="G272" s="148"/>
      <c r="H272" s="148"/>
      <c r="I272" s="148"/>
      <c r="J272" s="148" t="s">
        <v>13</v>
      </c>
      <c r="K272" s="148"/>
      <c r="L272" s="148" t="s">
        <v>3</v>
      </c>
      <c r="M272" s="148" t="s">
        <v>14</v>
      </c>
      <c r="N272" s="148" t="s">
        <v>14</v>
      </c>
      <c r="O272" s="148" t="s">
        <v>19</v>
      </c>
      <c r="P272" s="148" t="s">
        <v>20</v>
      </c>
      <c r="Q272" s="148" t="s">
        <v>21</v>
      </c>
      <c r="R272" s="55" t="s">
        <v>11</v>
      </c>
      <c r="S272" s="55" t="s">
        <v>15</v>
      </c>
      <c r="U272" s="55" t="s">
        <v>16</v>
      </c>
      <c r="V272" s="148"/>
      <c r="W272" s="148" t="s">
        <v>12</v>
      </c>
      <c r="X272" s="148"/>
      <c r="Y272" s="148"/>
      <c r="Z272" s="148" t="s">
        <v>13</v>
      </c>
      <c r="AA272" s="148"/>
      <c r="AB272" s="148" t="s">
        <v>3</v>
      </c>
      <c r="AC272" s="148" t="s">
        <v>14</v>
      </c>
      <c r="AD272" s="148" t="s">
        <v>14</v>
      </c>
      <c r="AE272" s="148" t="s">
        <v>23</v>
      </c>
      <c r="AF272" s="148" t="s">
        <v>24</v>
      </c>
      <c r="AG272" s="148" t="s">
        <v>25</v>
      </c>
    </row>
    <row r="273" spans="1:33" s="31" customFormat="1" ht="12.75" hidden="1" x14ac:dyDescent="0.2">
      <c r="B273" s="31" t="str">
        <f xml:space="preserve"> CLUB4</f>
        <v>Davos</v>
      </c>
      <c r="C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>
        <v>1</v>
      </c>
      <c r="P273" s="18"/>
      <c r="Q273" s="18"/>
      <c r="S273" s="31" t="str">
        <f xml:space="preserve"> CLUB4</f>
        <v>Davos</v>
      </c>
      <c r="T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>
        <v>1</v>
      </c>
      <c r="AF273" s="24"/>
      <c r="AG273" s="24"/>
    </row>
    <row r="274" spans="1:33" s="55" customFormat="1" hidden="1" x14ac:dyDescent="0.2">
      <c r="A274" s="55" t="s">
        <v>11</v>
      </c>
      <c r="B274" s="55" t="s">
        <v>15</v>
      </c>
      <c r="D274" s="55" t="s">
        <v>16</v>
      </c>
      <c r="E274" s="148"/>
      <c r="F274" s="148" t="s">
        <v>12</v>
      </c>
      <c r="G274" s="148"/>
      <c r="H274" s="148"/>
      <c r="I274" s="148"/>
      <c r="J274" s="148" t="s">
        <v>13</v>
      </c>
      <c r="K274" s="148"/>
      <c r="L274" s="148" t="s">
        <v>3</v>
      </c>
      <c r="M274" s="148" t="s">
        <v>14</v>
      </c>
      <c r="N274" s="148" t="s">
        <v>14</v>
      </c>
      <c r="O274" s="148" t="s">
        <v>19</v>
      </c>
      <c r="P274" s="148" t="s">
        <v>20</v>
      </c>
      <c r="Q274" s="148" t="s">
        <v>21</v>
      </c>
      <c r="R274" s="55" t="s">
        <v>11</v>
      </c>
      <c r="S274" s="55" t="s">
        <v>15</v>
      </c>
      <c r="U274" s="55" t="s">
        <v>16</v>
      </c>
      <c r="V274" s="148"/>
      <c r="W274" s="148" t="s">
        <v>12</v>
      </c>
      <c r="X274" s="148"/>
      <c r="Y274" s="148"/>
      <c r="Z274" s="148" t="s">
        <v>13</v>
      </c>
      <c r="AA274" s="148"/>
      <c r="AB274" s="148" t="s">
        <v>3</v>
      </c>
      <c r="AC274" s="148" t="s">
        <v>14</v>
      </c>
      <c r="AD274" s="148" t="s">
        <v>14</v>
      </c>
      <c r="AE274" s="148" t="s">
        <v>23</v>
      </c>
      <c r="AF274" s="148" t="s">
        <v>24</v>
      </c>
      <c r="AG274" s="148" t="s">
        <v>25</v>
      </c>
    </row>
    <row r="275" spans="1:33" s="31" customFormat="1" ht="12.75" hidden="1" x14ac:dyDescent="0.2">
      <c r="C275" s="18"/>
      <c r="D275" s="31" t="str">
        <f xml:space="preserve"> CLUB4</f>
        <v>Davos</v>
      </c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>
        <v>1</v>
      </c>
      <c r="P275" s="18"/>
      <c r="Q275" s="18"/>
      <c r="T275" s="18"/>
      <c r="U275" s="31" t="str">
        <f xml:space="preserve"> CLUB4</f>
        <v>Davos</v>
      </c>
      <c r="V275" s="18"/>
      <c r="W275" s="18"/>
      <c r="X275" s="18"/>
      <c r="Y275" s="18"/>
      <c r="Z275" s="18"/>
      <c r="AA275" s="18"/>
      <c r="AB275" s="18"/>
      <c r="AC275" s="18"/>
      <c r="AD275" s="18"/>
      <c r="AE275" s="18">
        <v>1</v>
      </c>
      <c r="AF275" s="24"/>
      <c r="AG275" s="24"/>
    </row>
    <row r="276" spans="1:33" hidden="1" x14ac:dyDescent="0.2"/>
    <row r="277" spans="1:33" s="55" customFormat="1" hidden="1" x14ac:dyDescent="0.2">
      <c r="A277" s="55" t="s">
        <v>11</v>
      </c>
      <c r="B277" s="55" t="s">
        <v>15</v>
      </c>
      <c r="D277" s="55" t="s">
        <v>16</v>
      </c>
      <c r="E277" s="148"/>
      <c r="F277" s="148" t="s">
        <v>12</v>
      </c>
      <c r="G277" s="148"/>
      <c r="H277" s="148"/>
      <c r="I277" s="148"/>
      <c r="J277" s="148" t="s">
        <v>13</v>
      </c>
      <c r="K277" s="148"/>
      <c r="L277" s="148" t="s">
        <v>3</v>
      </c>
      <c r="M277" s="148" t="s">
        <v>14</v>
      </c>
      <c r="N277" s="148" t="s">
        <v>14</v>
      </c>
      <c r="O277" s="148" t="s">
        <v>19</v>
      </c>
      <c r="P277" s="148" t="s">
        <v>20</v>
      </c>
      <c r="Q277" s="148" t="s">
        <v>21</v>
      </c>
      <c r="R277" s="55" t="s">
        <v>11</v>
      </c>
      <c r="S277" s="55" t="s">
        <v>15</v>
      </c>
      <c r="U277" s="55" t="s">
        <v>16</v>
      </c>
      <c r="V277" s="148"/>
      <c r="W277" s="148" t="s">
        <v>12</v>
      </c>
      <c r="X277" s="148"/>
      <c r="Y277" s="148"/>
      <c r="Z277" s="148" t="s">
        <v>13</v>
      </c>
      <c r="AA277" s="148"/>
      <c r="AB277" s="148" t="s">
        <v>3</v>
      </c>
      <c r="AC277" s="148" t="s">
        <v>14</v>
      </c>
      <c r="AD277" s="148" t="s">
        <v>14</v>
      </c>
      <c r="AE277" s="148" t="s">
        <v>23</v>
      </c>
      <c r="AF277" s="148" t="s">
        <v>24</v>
      </c>
      <c r="AG277" s="148" t="s">
        <v>25</v>
      </c>
    </row>
    <row r="278" spans="1:33" s="31" customFormat="1" hidden="1" x14ac:dyDescent="0.2">
      <c r="B278" s="31" t="str">
        <f xml:space="preserve"> CLUB5</f>
        <v>Fribourg</v>
      </c>
      <c r="C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>
        <v>2</v>
      </c>
      <c r="Q278" s="18"/>
      <c r="S278" s="31" t="str">
        <f xml:space="preserve"> CLUB5</f>
        <v>Fribourg</v>
      </c>
      <c r="T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23">
        <v>2</v>
      </c>
      <c r="AG278" s="23"/>
    </row>
    <row r="279" spans="1:33" hidden="1" x14ac:dyDescent="0.2">
      <c r="D279" s="31" t="str">
        <f xml:space="preserve"> CLUB5</f>
        <v>Fribourg</v>
      </c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>
        <v>2</v>
      </c>
      <c r="U279" s="31" t="str">
        <f xml:space="preserve"> CLUB5</f>
        <v>Fribourg</v>
      </c>
      <c r="AG279" s="23">
        <v>2</v>
      </c>
    </row>
    <row r="280" spans="1:33" s="55" customFormat="1" hidden="1" x14ac:dyDescent="0.2">
      <c r="A280" s="55" t="s">
        <v>11</v>
      </c>
      <c r="B280" s="55" t="s">
        <v>15</v>
      </c>
      <c r="D280" s="55" t="s">
        <v>16</v>
      </c>
      <c r="E280" s="148"/>
      <c r="F280" s="148" t="s">
        <v>12</v>
      </c>
      <c r="G280" s="148"/>
      <c r="H280" s="148"/>
      <c r="I280" s="148"/>
      <c r="J280" s="148" t="s">
        <v>13</v>
      </c>
      <c r="K280" s="148"/>
      <c r="L280" s="148" t="s">
        <v>3</v>
      </c>
      <c r="M280" s="148" t="s">
        <v>14</v>
      </c>
      <c r="N280" s="148" t="s">
        <v>14</v>
      </c>
      <c r="O280" s="148" t="s">
        <v>19</v>
      </c>
      <c r="P280" s="148" t="s">
        <v>20</v>
      </c>
      <c r="Q280" s="148" t="s">
        <v>21</v>
      </c>
      <c r="R280" s="55" t="s">
        <v>11</v>
      </c>
      <c r="S280" s="55" t="s">
        <v>15</v>
      </c>
      <c r="U280" s="55" t="s">
        <v>16</v>
      </c>
      <c r="V280" s="148"/>
      <c r="W280" s="148" t="s">
        <v>12</v>
      </c>
      <c r="X280" s="148"/>
      <c r="Y280" s="148"/>
      <c r="Z280" s="148" t="s">
        <v>13</v>
      </c>
      <c r="AA280" s="148"/>
      <c r="AB280" s="148" t="s">
        <v>3</v>
      </c>
      <c r="AC280" s="148" t="s">
        <v>14</v>
      </c>
      <c r="AD280" s="148" t="s">
        <v>14</v>
      </c>
      <c r="AE280" s="148" t="s">
        <v>23</v>
      </c>
      <c r="AF280" s="148" t="s">
        <v>24</v>
      </c>
      <c r="AG280" s="148" t="s">
        <v>25</v>
      </c>
    </row>
    <row r="281" spans="1:33" s="31" customFormat="1" hidden="1" x14ac:dyDescent="0.2">
      <c r="B281" s="31" t="str">
        <f xml:space="preserve"> CLUB5</f>
        <v>Fribourg</v>
      </c>
      <c r="C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>
        <v>1</v>
      </c>
      <c r="Q281" s="18"/>
      <c r="S281" s="31" t="str">
        <f xml:space="preserve"> CLUB5</f>
        <v>Fribourg</v>
      </c>
      <c r="T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23">
        <v>1</v>
      </c>
      <c r="AG281" s="23"/>
    </row>
    <row r="282" spans="1:33" hidden="1" x14ac:dyDescent="0.2">
      <c r="D282" s="31" t="str">
        <f xml:space="preserve"> CLUB5</f>
        <v>Fribourg</v>
      </c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>
        <v>1</v>
      </c>
      <c r="U282" s="31" t="str">
        <f xml:space="preserve"> CLUB5</f>
        <v>Fribourg</v>
      </c>
      <c r="AG282" s="23">
        <v>1</v>
      </c>
    </row>
    <row r="283" spans="1:33" s="55" customFormat="1" hidden="1" x14ac:dyDescent="0.2">
      <c r="A283" s="55" t="s">
        <v>11</v>
      </c>
      <c r="B283" s="55" t="s">
        <v>15</v>
      </c>
      <c r="D283" s="55" t="s">
        <v>16</v>
      </c>
      <c r="E283" s="148"/>
      <c r="F283" s="148" t="s">
        <v>12</v>
      </c>
      <c r="G283" s="148"/>
      <c r="H283" s="148"/>
      <c r="I283" s="148"/>
      <c r="J283" s="148" t="s">
        <v>13</v>
      </c>
      <c r="K283" s="148"/>
      <c r="L283" s="148" t="s">
        <v>3</v>
      </c>
      <c r="M283" s="148" t="s">
        <v>14</v>
      </c>
      <c r="N283" s="148" t="s">
        <v>14</v>
      </c>
      <c r="O283" s="148" t="s">
        <v>19</v>
      </c>
      <c r="P283" s="148" t="s">
        <v>20</v>
      </c>
      <c r="Q283" s="148" t="s">
        <v>21</v>
      </c>
      <c r="R283" s="55" t="s">
        <v>11</v>
      </c>
      <c r="S283" s="55" t="s">
        <v>15</v>
      </c>
      <c r="U283" s="55" t="s">
        <v>16</v>
      </c>
      <c r="V283" s="148"/>
      <c r="W283" s="148" t="s">
        <v>12</v>
      </c>
      <c r="X283" s="148"/>
      <c r="Y283" s="148"/>
      <c r="Z283" s="148" t="s">
        <v>13</v>
      </c>
      <c r="AA283" s="148"/>
      <c r="AB283" s="148" t="s">
        <v>3</v>
      </c>
      <c r="AC283" s="148" t="s">
        <v>14</v>
      </c>
      <c r="AD283" s="148" t="s">
        <v>14</v>
      </c>
      <c r="AE283" s="148" t="s">
        <v>23</v>
      </c>
      <c r="AF283" s="148" t="s">
        <v>24</v>
      </c>
      <c r="AG283" s="148" t="s">
        <v>25</v>
      </c>
    </row>
    <row r="284" spans="1:33" s="31" customFormat="1" ht="12.75" hidden="1" x14ac:dyDescent="0.2">
      <c r="B284" s="31" t="str">
        <f xml:space="preserve"> CLUB5</f>
        <v>Fribourg</v>
      </c>
      <c r="C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>
        <v>1</v>
      </c>
      <c r="P284" s="18"/>
      <c r="Q284" s="18"/>
      <c r="S284" s="31" t="str">
        <f xml:space="preserve"> CLUB5</f>
        <v>Fribourg</v>
      </c>
      <c r="T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>
        <v>1</v>
      </c>
      <c r="AF284" s="24"/>
      <c r="AG284" s="24"/>
    </row>
    <row r="285" spans="1:33" s="55" customFormat="1" hidden="1" x14ac:dyDescent="0.2">
      <c r="A285" s="55" t="s">
        <v>11</v>
      </c>
      <c r="B285" s="55" t="s">
        <v>15</v>
      </c>
      <c r="D285" s="55" t="s">
        <v>16</v>
      </c>
      <c r="E285" s="148"/>
      <c r="F285" s="148" t="s">
        <v>12</v>
      </c>
      <c r="G285" s="148"/>
      <c r="H285" s="148"/>
      <c r="I285" s="148"/>
      <c r="J285" s="148" t="s">
        <v>13</v>
      </c>
      <c r="K285" s="148"/>
      <c r="L285" s="148" t="s">
        <v>3</v>
      </c>
      <c r="M285" s="148" t="s">
        <v>14</v>
      </c>
      <c r="N285" s="148" t="s">
        <v>14</v>
      </c>
      <c r="O285" s="148" t="s">
        <v>19</v>
      </c>
      <c r="P285" s="148" t="s">
        <v>20</v>
      </c>
      <c r="Q285" s="148" t="s">
        <v>21</v>
      </c>
      <c r="R285" s="55" t="s">
        <v>11</v>
      </c>
      <c r="S285" s="55" t="s">
        <v>15</v>
      </c>
      <c r="U285" s="55" t="s">
        <v>16</v>
      </c>
      <c r="V285" s="148"/>
      <c r="W285" s="148" t="s">
        <v>12</v>
      </c>
      <c r="X285" s="148"/>
      <c r="Y285" s="148"/>
      <c r="Z285" s="148" t="s">
        <v>13</v>
      </c>
      <c r="AA285" s="148"/>
      <c r="AB285" s="148" t="s">
        <v>3</v>
      </c>
      <c r="AC285" s="148" t="s">
        <v>14</v>
      </c>
      <c r="AD285" s="148" t="s">
        <v>14</v>
      </c>
      <c r="AE285" s="148" t="s">
        <v>23</v>
      </c>
      <c r="AF285" s="148" t="s">
        <v>24</v>
      </c>
      <c r="AG285" s="148" t="s">
        <v>25</v>
      </c>
    </row>
    <row r="286" spans="1:33" s="31" customFormat="1" ht="12.75" hidden="1" x14ac:dyDescent="0.2">
      <c r="C286" s="18"/>
      <c r="D286" s="31" t="str">
        <f xml:space="preserve"> CLUB5</f>
        <v>Fribourg</v>
      </c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>
        <v>1</v>
      </c>
      <c r="P286" s="18"/>
      <c r="Q286" s="18"/>
      <c r="T286" s="18"/>
      <c r="U286" s="31" t="str">
        <f xml:space="preserve"> CLUB5</f>
        <v>Fribourg</v>
      </c>
      <c r="V286" s="18"/>
      <c r="W286" s="18"/>
      <c r="X286" s="18"/>
      <c r="Y286" s="18"/>
      <c r="Z286" s="18"/>
      <c r="AA286" s="18"/>
      <c r="AB286" s="18"/>
      <c r="AC286" s="18"/>
      <c r="AD286" s="18"/>
      <c r="AE286" s="18">
        <v>1</v>
      </c>
      <c r="AF286" s="24"/>
      <c r="AG286" s="24"/>
    </row>
    <row r="287" spans="1:33" hidden="1" x14ac:dyDescent="0.2"/>
    <row r="288" spans="1:33" s="55" customFormat="1" hidden="1" x14ac:dyDescent="0.2">
      <c r="A288" s="55" t="s">
        <v>11</v>
      </c>
      <c r="B288" s="55" t="s">
        <v>15</v>
      </c>
      <c r="D288" s="55" t="s">
        <v>16</v>
      </c>
      <c r="E288" s="148"/>
      <c r="F288" s="148" t="s">
        <v>12</v>
      </c>
      <c r="G288" s="148"/>
      <c r="H288" s="148"/>
      <c r="I288" s="148"/>
      <c r="J288" s="148" t="s">
        <v>13</v>
      </c>
      <c r="K288" s="148"/>
      <c r="L288" s="148" t="s">
        <v>3</v>
      </c>
      <c r="M288" s="148" t="s">
        <v>14</v>
      </c>
      <c r="N288" s="148" t="s">
        <v>14</v>
      </c>
      <c r="O288" s="148" t="s">
        <v>19</v>
      </c>
      <c r="P288" s="148" t="s">
        <v>20</v>
      </c>
      <c r="Q288" s="148" t="s">
        <v>21</v>
      </c>
      <c r="R288" s="55" t="s">
        <v>11</v>
      </c>
      <c r="S288" s="55" t="s">
        <v>15</v>
      </c>
      <c r="U288" s="55" t="s">
        <v>16</v>
      </c>
      <c r="V288" s="148"/>
      <c r="W288" s="148" t="s">
        <v>12</v>
      </c>
      <c r="X288" s="148"/>
      <c r="Y288" s="148"/>
      <c r="Z288" s="148" t="s">
        <v>13</v>
      </c>
      <c r="AA288" s="148"/>
      <c r="AB288" s="148" t="s">
        <v>3</v>
      </c>
      <c r="AC288" s="148" t="s">
        <v>14</v>
      </c>
      <c r="AD288" s="148" t="s">
        <v>14</v>
      </c>
      <c r="AE288" s="148" t="s">
        <v>23</v>
      </c>
      <c r="AF288" s="148" t="s">
        <v>24</v>
      </c>
      <c r="AG288" s="148" t="s">
        <v>25</v>
      </c>
    </row>
    <row r="289" spans="1:33" s="31" customFormat="1" hidden="1" x14ac:dyDescent="0.2">
      <c r="B289" s="31" t="str">
        <f xml:space="preserve"> CLUB6</f>
        <v>Lakers</v>
      </c>
      <c r="C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>
        <v>2</v>
      </c>
      <c r="Q289" s="18"/>
      <c r="S289" s="31" t="str">
        <f xml:space="preserve"> CLUB6</f>
        <v>Lakers</v>
      </c>
      <c r="T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23">
        <v>2</v>
      </c>
      <c r="AG289" s="23"/>
    </row>
    <row r="290" spans="1:33" hidden="1" x14ac:dyDescent="0.2">
      <c r="D290" s="31" t="str">
        <f xml:space="preserve"> CLUB6</f>
        <v>Lakers</v>
      </c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>
        <v>2</v>
      </c>
      <c r="U290" s="31" t="str">
        <f xml:space="preserve"> CLUB6</f>
        <v>Lakers</v>
      </c>
      <c r="AG290" s="23">
        <v>2</v>
      </c>
    </row>
    <row r="291" spans="1:33" s="55" customFormat="1" hidden="1" x14ac:dyDescent="0.2">
      <c r="A291" s="55" t="s">
        <v>11</v>
      </c>
      <c r="B291" s="55" t="s">
        <v>15</v>
      </c>
      <c r="D291" s="55" t="s">
        <v>16</v>
      </c>
      <c r="E291" s="148"/>
      <c r="F291" s="148" t="s">
        <v>12</v>
      </c>
      <c r="G291" s="148"/>
      <c r="H291" s="148"/>
      <c r="I291" s="148"/>
      <c r="J291" s="148" t="s">
        <v>13</v>
      </c>
      <c r="K291" s="148"/>
      <c r="L291" s="148" t="s">
        <v>3</v>
      </c>
      <c r="M291" s="148" t="s">
        <v>14</v>
      </c>
      <c r="N291" s="148" t="s">
        <v>14</v>
      </c>
      <c r="O291" s="148" t="s">
        <v>19</v>
      </c>
      <c r="P291" s="148" t="s">
        <v>20</v>
      </c>
      <c r="Q291" s="148" t="s">
        <v>21</v>
      </c>
      <c r="R291" s="55" t="s">
        <v>11</v>
      </c>
      <c r="S291" s="55" t="s">
        <v>15</v>
      </c>
      <c r="U291" s="55" t="s">
        <v>16</v>
      </c>
      <c r="V291" s="148"/>
      <c r="W291" s="148" t="s">
        <v>12</v>
      </c>
      <c r="X291" s="148"/>
      <c r="Y291" s="148"/>
      <c r="Z291" s="148" t="s">
        <v>13</v>
      </c>
      <c r="AA291" s="148"/>
      <c r="AB291" s="148" t="s">
        <v>3</v>
      </c>
      <c r="AC291" s="148" t="s">
        <v>14</v>
      </c>
      <c r="AD291" s="148" t="s">
        <v>14</v>
      </c>
      <c r="AE291" s="148" t="s">
        <v>23</v>
      </c>
      <c r="AF291" s="148" t="s">
        <v>24</v>
      </c>
      <c r="AG291" s="148" t="s">
        <v>25</v>
      </c>
    </row>
    <row r="292" spans="1:33" s="31" customFormat="1" hidden="1" x14ac:dyDescent="0.2">
      <c r="B292" s="31" t="str">
        <f xml:space="preserve"> CLUB6</f>
        <v>Lakers</v>
      </c>
      <c r="C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>
        <v>1</v>
      </c>
      <c r="Q292" s="18"/>
      <c r="S292" s="31" t="str">
        <f xml:space="preserve"> CLUB6</f>
        <v>Lakers</v>
      </c>
      <c r="T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23">
        <v>1</v>
      </c>
      <c r="AG292" s="23"/>
    </row>
    <row r="293" spans="1:33" hidden="1" x14ac:dyDescent="0.2">
      <c r="D293" s="31" t="str">
        <f xml:space="preserve"> CLUB6</f>
        <v>Lakers</v>
      </c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>
        <v>1</v>
      </c>
      <c r="U293" s="31" t="str">
        <f xml:space="preserve"> CLUB6</f>
        <v>Lakers</v>
      </c>
      <c r="AG293" s="23">
        <v>1</v>
      </c>
    </row>
    <row r="294" spans="1:33" s="55" customFormat="1" hidden="1" x14ac:dyDescent="0.2">
      <c r="A294" s="55" t="s">
        <v>11</v>
      </c>
      <c r="B294" s="55" t="s">
        <v>15</v>
      </c>
      <c r="D294" s="55" t="s">
        <v>16</v>
      </c>
      <c r="E294" s="148"/>
      <c r="F294" s="148" t="s">
        <v>12</v>
      </c>
      <c r="G294" s="148"/>
      <c r="H294" s="148"/>
      <c r="I294" s="148"/>
      <c r="J294" s="148" t="s">
        <v>13</v>
      </c>
      <c r="K294" s="148"/>
      <c r="L294" s="148" t="s">
        <v>3</v>
      </c>
      <c r="M294" s="148" t="s">
        <v>14</v>
      </c>
      <c r="N294" s="148" t="s">
        <v>14</v>
      </c>
      <c r="O294" s="148" t="s">
        <v>19</v>
      </c>
      <c r="P294" s="148" t="s">
        <v>20</v>
      </c>
      <c r="Q294" s="148" t="s">
        <v>21</v>
      </c>
      <c r="R294" s="55" t="s">
        <v>11</v>
      </c>
      <c r="S294" s="55" t="s">
        <v>15</v>
      </c>
      <c r="U294" s="55" t="s">
        <v>16</v>
      </c>
      <c r="V294" s="148"/>
      <c r="W294" s="148" t="s">
        <v>12</v>
      </c>
      <c r="X294" s="148"/>
      <c r="Y294" s="148"/>
      <c r="Z294" s="148" t="s">
        <v>13</v>
      </c>
      <c r="AA294" s="148"/>
      <c r="AB294" s="148" t="s">
        <v>3</v>
      </c>
      <c r="AC294" s="148" t="s">
        <v>14</v>
      </c>
      <c r="AD294" s="148" t="s">
        <v>14</v>
      </c>
      <c r="AE294" s="148" t="s">
        <v>23</v>
      </c>
      <c r="AF294" s="148" t="s">
        <v>24</v>
      </c>
      <c r="AG294" s="148" t="s">
        <v>25</v>
      </c>
    </row>
    <row r="295" spans="1:33" s="31" customFormat="1" ht="12.75" hidden="1" x14ac:dyDescent="0.2">
      <c r="B295" s="31" t="str">
        <f xml:space="preserve"> CLUB6</f>
        <v>Lakers</v>
      </c>
      <c r="C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>
        <v>1</v>
      </c>
      <c r="P295" s="18"/>
      <c r="Q295" s="18"/>
      <c r="S295" s="31" t="str">
        <f xml:space="preserve"> CLUB6</f>
        <v>Lakers</v>
      </c>
      <c r="T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>
        <v>1</v>
      </c>
      <c r="AF295" s="24"/>
      <c r="AG295" s="24"/>
    </row>
    <row r="296" spans="1:33" s="55" customFormat="1" hidden="1" x14ac:dyDescent="0.2">
      <c r="A296" s="55" t="s">
        <v>11</v>
      </c>
      <c r="B296" s="55" t="s">
        <v>15</v>
      </c>
      <c r="D296" s="55" t="s">
        <v>16</v>
      </c>
      <c r="E296" s="148"/>
      <c r="F296" s="148" t="s">
        <v>12</v>
      </c>
      <c r="G296" s="148"/>
      <c r="H296" s="148"/>
      <c r="I296" s="148"/>
      <c r="J296" s="148" t="s">
        <v>13</v>
      </c>
      <c r="K296" s="148"/>
      <c r="L296" s="148" t="s">
        <v>3</v>
      </c>
      <c r="M296" s="148" t="s">
        <v>14</v>
      </c>
      <c r="N296" s="148" t="s">
        <v>14</v>
      </c>
      <c r="O296" s="148" t="s">
        <v>19</v>
      </c>
      <c r="P296" s="148" t="s">
        <v>20</v>
      </c>
      <c r="Q296" s="148" t="s">
        <v>21</v>
      </c>
      <c r="R296" s="55" t="s">
        <v>11</v>
      </c>
      <c r="S296" s="55" t="s">
        <v>15</v>
      </c>
      <c r="U296" s="55" t="s">
        <v>16</v>
      </c>
      <c r="V296" s="148"/>
      <c r="W296" s="148" t="s">
        <v>12</v>
      </c>
      <c r="X296" s="148"/>
      <c r="Y296" s="148"/>
      <c r="Z296" s="148" t="s">
        <v>13</v>
      </c>
      <c r="AA296" s="148"/>
      <c r="AB296" s="148" t="s">
        <v>3</v>
      </c>
      <c r="AC296" s="148" t="s">
        <v>14</v>
      </c>
      <c r="AD296" s="148" t="s">
        <v>14</v>
      </c>
      <c r="AE296" s="148" t="s">
        <v>23</v>
      </c>
      <c r="AF296" s="148" t="s">
        <v>24</v>
      </c>
      <c r="AG296" s="148" t="s">
        <v>25</v>
      </c>
    </row>
    <row r="297" spans="1:33" s="31" customFormat="1" ht="12.75" hidden="1" x14ac:dyDescent="0.2">
      <c r="C297" s="18"/>
      <c r="D297" s="31" t="str">
        <f xml:space="preserve"> CLUB6</f>
        <v>Lakers</v>
      </c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>
        <v>1</v>
      </c>
      <c r="P297" s="18"/>
      <c r="Q297" s="18"/>
      <c r="T297" s="18"/>
      <c r="U297" s="31" t="str">
        <f xml:space="preserve"> CLUB6</f>
        <v>Lakers</v>
      </c>
      <c r="V297" s="18"/>
      <c r="W297" s="18"/>
      <c r="X297" s="18"/>
      <c r="Y297" s="18"/>
      <c r="Z297" s="18"/>
      <c r="AA297" s="18"/>
      <c r="AB297" s="18"/>
      <c r="AC297" s="18"/>
      <c r="AD297" s="18"/>
      <c r="AE297" s="18">
        <v>1</v>
      </c>
      <c r="AF297" s="24"/>
      <c r="AG297" s="24"/>
    </row>
    <row r="298" spans="1:33" hidden="1" x14ac:dyDescent="0.2"/>
    <row r="299" spans="1:33" s="55" customFormat="1" hidden="1" x14ac:dyDescent="0.2">
      <c r="A299" s="55" t="s">
        <v>11</v>
      </c>
      <c r="B299" s="55" t="s">
        <v>15</v>
      </c>
      <c r="D299" s="55" t="s">
        <v>16</v>
      </c>
      <c r="E299" s="148"/>
      <c r="F299" s="148" t="s">
        <v>12</v>
      </c>
      <c r="G299" s="148"/>
      <c r="H299" s="148"/>
      <c r="I299" s="148"/>
      <c r="J299" s="148" t="s">
        <v>13</v>
      </c>
      <c r="K299" s="148"/>
      <c r="L299" s="148" t="s">
        <v>3</v>
      </c>
      <c r="M299" s="148" t="s">
        <v>14</v>
      </c>
      <c r="N299" s="148" t="s">
        <v>14</v>
      </c>
      <c r="O299" s="148" t="s">
        <v>19</v>
      </c>
      <c r="P299" s="148" t="s">
        <v>20</v>
      </c>
      <c r="Q299" s="148" t="s">
        <v>21</v>
      </c>
      <c r="R299" s="55" t="s">
        <v>11</v>
      </c>
      <c r="S299" s="55" t="s">
        <v>15</v>
      </c>
      <c r="U299" s="55" t="s">
        <v>16</v>
      </c>
      <c r="V299" s="148"/>
      <c r="W299" s="148" t="s">
        <v>12</v>
      </c>
      <c r="X299" s="148"/>
      <c r="Y299" s="148"/>
      <c r="Z299" s="148" t="s">
        <v>13</v>
      </c>
      <c r="AA299" s="148"/>
      <c r="AB299" s="148" t="s">
        <v>3</v>
      </c>
      <c r="AC299" s="148" t="s">
        <v>14</v>
      </c>
      <c r="AD299" s="148" t="s">
        <v>14</v>
      </c>
      <c r="AE299" s="148" t="s">
        <v>23</v>
      </c>
      <c r="AF299" s="148" t="s">
        <v>24</v>
      </c>
      <c r="AG299" s="148" t="s">
        <v>25</v>
      </c>
    </row>
    <row r="300" spans="1:33" s="31" customFormat="1" hidden="1" x14ac:dyDescent="0.2">
      <c r="B300" s="31" t="str">
        <f xml:space="preserve"> CLUB7</f>
        <v>Langnau</v>
      </c>
      <c r="C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>
        <v>2</v>
      </c>
      <c r="Q300" s="18"/>
      <c r="S300" s="31" t="str">
        <f xml:space="preserve"> CLUB7</f>
        <v>Langnau</v>
      </c>
      <c r="T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23">
        <v>2</v>
      </c>
      <c r="AG300" s="23"/>
    </row>
    <row r="301" spans="1:33" hidden="1" x14ac:dyDescent="0.2">
      <c r="D301" s="31" t="str">
        <f xml:space="preserve"> CLUB7</f>
        <v>Langnau</v>
      </c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>
        <v>2</v>
      </c>
      <c r="U301" s="31" t="str">
        <f xml:space="preserve"> CLUB7</f>
        <v>Langnau</v>
      </c>
      <c r="AG301" s="23">
        <v>2</v>
      </c>
    </row>
    <row r="302" spans="1:33" s="55" customFormat="1" hidden="1" x14ac:dyDescent="0.2">
      <c r="A302" s="55" t="s">
        <v>11</v>
      </c>
      <c r="B302" s="55" t="s">
        <v>15</v>
      </c>
      <c r="D302" s="55" t="s">
        <v>16</v>
      </c>
      <c r="E302" s="148"/>
      <c r="F302" s="148" t="s">
        <v>12</v>
      </c>
      <c r="G302" s="148"/>
      <c r="H302" s="148"/>
      <c r="I302" s="148"/>
      <c r="J302" s="148" t="s">
        <v>13</v>
      </c>
      <c r="K302" s="148"/>
      <c r="L302" s="148" t="s">
        <v>3</v>
      </c>
      <c r="M302" s="148" t="s">
        <v>14</v>
      </c>
      <c r="N302" s="148" t="s">
        <v>14</v>
      </c>
      <c r="O302" s="148" t="s">
        <v>19</v>
      </c>
      <c r="P302" s="148" t="s">
        <v>20</v>
      </c>
      <c r="Q302" s="148" t="s">
        <v>21</v>
      </c>
      <c r="R302" s="55" t="s">
        <v>11</v>
      </c>
      <c r="S302" s="55" t="s">
        <v>15</v>
      </c>
      <c r="U302" s="55" t="s">
        <v>16</v>
      </c>
      <c r="V302" s="148"/>
      <c r="W302" s="148" t="s">
        <v>12</v>
      </c>
      <c r="X302" s="148"/>
      <c r="Y302" s="148"/>
      <c r="Z302" s="148" t="s">
        <v>13</v>
      </c>
      <c r="AA302" s="148"/>
      <c r="AB302" s="148" t="s">
        <v>3</v>
      </c>
      <c r="AC302" s="148" t="s">
        <v>14</v>
      </c>
      <c r="AD302" s="148" t="s">
        <v>14</v>
      </c>
      <c r="AE302" s="148" t="s">
        <v>23</v>
      </c>
      <c r="AF302" s="148" t="s">
        <v>24</v>
      </c>
      <c r="AG302" s="148" t="s">
        <v>25</v>
      </c>
    </row>
    <row r="303" spans="1:33" s="31" customFormat="1" hidden="1" x14ac:dyDescent="0.2">
      <c r="B303" s="31" t="str">
        <f xml:space="preserve"> CLUB7</f>
        <v>Langnau</v>
      </c>
      <c r="C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>
        <v>1</v>
      </c>
      <c r="Q303" s="18"/>
      <c r="S303" s="31" t="str">
        <f xml:space="preserve"> CLUB7</f>
        <v>Langnau</v>
      </c>
      <c r="T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23">
        <v>1</v>
      </c>
      <c r="AG303" s="23"/>
    </row>
    <row r="304" spans="1:33" hidden="1" x14ac:dyDescent="0.2">
      <c r="D304" s="31" t="str">
        <f xml:space="preserve"> CLUB7</f>
        <v>Langnau</v>
      </c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>
        <v>1</v>
      </c>
      <c r="U304" s="31" t="str">
        <f xml:space="preserve"> CLUB7</f>
        <v>Langnau</v>
      </c>
      <c r="AG304" s="23">
        <v>1</v>
      </c>
    </row>
    <row r="305" spans="1:33" s="55" customFormat="1" hidden="1" x14ac:dyDescent="0.2">
      <c r="A305" s="55" t="s">
        <v>11</v>
      </c>
      <c r="B305" s="55" t="s">
        <v>15</v>
      </c>
      <c r="D305" s="55" t="s">
        <v>16</v>
      </c>
      <c r="E305" s="148"/>
      <c r="F305" s="148" t="s">
        <v>12</v>
      </c>
      <c r="G305" s="148"/>
      <c r="H305" s="148"/>
      <c r="I305" s="148"/>
      <c r="J305" s="148" t="s">
        <v>13</v>
      </c>
      <c r="K305" s="148"/>
      <c r="L305" s="148" t="s">
        <v>3</v>
      </c>
      <c r="M305" s="148" t="s">
        <v>14</v>
      </c>
      <c r="N305" s="148" t="s">
        <v>14</v>
      </c>
      <c r="O305" s="148" t="s">
        <v>19</v>
      </c>
      <c r="P305" s="148" t="s">
        <v>20</v>
      </c>
      <c r="Q305" s="148" t="s">
        <v>21</v>
      </c>
      <c r="R305" s="55" t="s">
        <v>11</v>
      </c>
      <c r="S305" s="55" t="s">
        <v>15</v>
      </c>
      <c r="U305" s="55" t="s">
        <v>16</v>
      </c>
      <c r="V305" s="148"/>
      <c r="W305" s="148" t="s">
        <v>12</v>
      </c>
      <c r="X305" s="148"/>
      <c r="Y305" s="148"/>
      <c r="Z305" s="148" t="s">
        <v>13</v>
      </c>
      <c r="AA305" s="148"/>
      <c r="AB305" s="148" t="s">
        <v>3</v>
      </c>
      <c r="AC305" s="148" t="s">
        <v>14</v>
      </c>
      <c r="AD305" s="148" t="s">
        <v>14</v>
      </c>
      <c r="AE305" s="148" t="s">
        <v>23</v>
      </c>
      <c r="AF305" s="148" t="s">
        <v>24</v>
      </c>
      <c r="AG305" s="148" t="s">
        <v>25</v>
      </c>
    </row>
    <row r="306" spans="1:33" s="31" customFormat="1" ht="12.75" hidden="1" x14ac:dyDescent="0.2">
      <c r="B306" s="31" t="str">
        <f xml:space="preserve"> CLUB7</f>
        <v>Langnau</v>
      </c>
      <c r="C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>
        <v>1</v>
      </c>
      <c r="P306" s="18"/>
      <c r="Q306" s="18"/>
      <c r="S306" s="31" t="str">
        <f xml:space="preserve"> CLUB7</f>
        <v>Langnau</v>
      </c>
      <c r="T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>
        <v>1</v>
      </c>
      <c r="AF306" s="24"/>
      <c r="AG306" s="24"/>
    </row>
    <row r="307" spans="1:33" s="55" customFormat="1" hidden="1" x14ac:dyDescent="0.2">
      <c r="A307" s="55" t="s">
        <v>11</v>
      </c>
      <c r="B307" s="55" t="s">
        <v>15</v>
      </c>
      <c r="D307" s="55" t="s">
        <v>16</v>
      </c>
      <c r="E307" s="148"/>
      <c r="F307" s="148" t="s">
        <v>12</v>
      </c>
      <c r="G307" s="148"/>
      <c r="H307" s="148"/>
      <c r="I307" s="148"/>
      <c r="J307" s="148" t="s">
        <v>13</v>
      </c>
      <c r="K307" s="148"/>
      <c r="L307" s="148" t="s">
        <v>3</v>
      </c>
      <c r="M307" s="148" t="s">
        <v>14</v>
      </c>
      <c r="N307" s="148" t="s">
        <v>14</v>
      </c>
      <c r="O307" s="148" t="s">
        <v>19</v>
      </c>
      <c r="P307" s="148" t="s">
        <v>20</v>
      </c>
      <c r="Q307" s="148" t="s">
        <v>21</v>
      </c>
      <c r="R307" s="55" t="s">
        <v>11</v>
      </c>
      <c r="S307" s="55" t="s">
        <v>15</v>
      </c>
      <c r="U307" s="55" t="s">
        <v>16</v>
      </c>
      <c r="V307" s="148"/>
      <c r="W307" s="148" t="s">
        <v>12</v>
      </c>
      <c r="X307" s="148"/>
      <c r="Y307" s="148"/>
      <c r="Z307" s="148" t="s">
        <v>13</v>
      </c>
      <c r="AA307" s="148"/>
      <c r="AB307" s="148" t="s">
        <v>3</v>
      </c>
      <c r="AC307" s="148" t="s">
        <v>14</v>
      </c>
      <c r="AD307" s="148" t="s">
        <v>14</v>
      </c>
      <c r="AE307" s="148" t="s">
        <v>23</v>
      </c>
      <c r="AF307" s="148" t="s">
        <v>24</v>
      </c>
      <c r="AG307" s="148" t="s">
        <v>25</v>
      </c>
    </row>
    <row r="308" spans="1:33" s="31" customFormat="1" ht="12.75" hidden="1" x14ac:dyDescent="0.2">
      <c r="C308" s="18"/>
      <c r="D308" s="31" t="str">
        <f xml:space="preserve"> CLUB7</f>
        <v>Langnau</v>
      </c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>
        <v>1</v>
      </c>
      <c r="P308" s="18"/>
      <c r="Q308" s="18"/>
      <c r="T308" s="18"/>
      <c r="U308" s="31" t="str">
        <f xml:space="preserve"> CLUB7</f>
        <v>Langnau</v>
      </c>
      <c r="V308" s="18"/>
      <c r="W308" s="18"/>
      <c r="X308" s="18"/>
      <c r="Y308" s="18"/>
      <c r="Z308" s="18"/>
      <c r="AA308" s="18"/>
      <c r="AB308" s="18"/>
      <c r="AC308" s="18"/>
      <c r="AD308" s="18"/>
      <c r="AE308" s="18">
        <v>1</v>
      </c>
      <c r="AF308" s="24"/>
      <c r="AG308" s="24"/>
    </row>
    <row r="309" spans="1:33" hidden="1" x14ac:dyDescent="0.2"/>
    <row r="310" spans="1:33" s="55" customFormat="1" hidden="1" x14ac:dyDescent="0.2">
      <c r="A310" s="55" t="s">
        <v>11</v>
      </c>
      <c r="B310" s="55" t="s">
        <v>15</v>
      </c>
      <c r="D310" s="55" t="s">
        <v>16</v>
      </c>
      <c r="E310" s="148"/>
      <c r="F310" s="148" t="s">
        <v>12</v>
      </c>
      <c r="G310" s="148"/>
      <c r="H310" s="148"/>
      <c r="I310" s="148"/>
      <c r="J310" s="148" t="s">
        <v>13</v>
      </c>
      <c r="K310" s="148"/>
      <c r="L310" s="148" t="s">
        <v>3</v>
      </c>
      <c r="M310" s="148" t="s">
        <v>14</v>
      </c>
      <c r="N310" s="148" t="s">
        <v>14</v>
      </c>
      <c r="O310" s="148" t="s">
        <v>19</v>
      </c>
      <c r="P310" s="148" t="s">
        <v>20</v>
      </c>
      <c r="Q310" s="148" t="s">
        <v>21</v>
      </c>
      <c r="R310" s="55" t="s">
        <v>11</v>
      </c>
      <c r="S310" s="55" t="s">
        <v>15</v>
      </c>
      <c r="U310" s="55" t="s">
        <v>16</v>
      </c>
      <c r="V310" s="148"/>
      <c r="W310" s="148" t="s">
        <v>12</v>
      </c>
      <c r="X310" s="148"/>
      <c r="Y310" s="148"/>
      <c r="Z310" s="148" t="s">
        <v>13</v>
      </c>
      <c r="AA310" s="148"/>
      <c r="AB310" s="148" t="s">
        <v>3</v>
      </c>
      <c r="AC310" s="148" t="s">
        <v>14</v>
      </c>
      <c r="AD310" s="148" t="s">
        <v>14</v>
      </c>
      <c r="AE310" s="148" t="s">
        <v>23</v>
      </c>
      <c r="AF310" s="148" t="s">
        <v>24</v>
      </c>
      <c r="AG310" s="148" t="s">
        <v>25</v>
      </c>
    </row>
    <row r="311" spans="1:33" s="31" customFormat="1" hidden="1" x14ac:dyDescent="0.2">
      <c r="B311" s="31" t="str">
        <f xml:space="preserve"> CLUB8</f>
        <v>Lausanne</v>
      </c>
      <c r="C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>
        <v>2</v>
      </c>
      <c r="Q311" s="18"/>
      <c r="S311" s="31" t="str">
        <f xml:space="preserve"> CLUB8</f>
        <v>Lausanne</v>
      </c>
      <c r="T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23">
        <v>2</v>
      </c>
      <c r="AG311" s="23"/>
    </row>
    <row r="312" spans="1:33" hidden="1" x14ac:dyDescent="0.2">
      <c r="D312" s="31" t="str">
        <f xml:space="preserve"> CLUB8</f>
        <v>Lausanne</v>
      </c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>
        <v>2</v>
      </c>
      <c r="U312" s="31" t="str">
        <f xml:space="preserve"> CLUB8</f>
        <v>Lausanne</v>
      </c>
      <c r="AG312" s="23">
        <v>2</v>
      </c>
    </row>
    <row r="313" spans="1:33" s="55" customFormat="1" hidden="1" x14ac:dyDescent="0.2">
      <c r="A313" s="55" t="s">
        <v>11</v>
      </c>
      <c r="B313" s="55" t="s">
        <v>15</v>
      </c>
      <c r="D313" s="55" t="s">
        <v>16</v>
      </c>
      <c r="E313" s="148"/>
      <c r="F313" s="148" t="s">
        <v>12</v>
      </c>
      <c r="G313" s="148"/>
      <c r="H313" s="148"/>
      <c r="I313" s="148"/>
      <c r="J313" s="148" t="s">
        <v>13</v>
      </c>
      <c r="K313" s="148"/>
      <c r="L313" s="148" t="s">
        <v>3</v>
      </c>
      <c r="M313" s="148" t="s">
        <v>14</v>
      </c>
      <c r="N313" s="148" t="s">
        <v>14</v>
      </c>
      <c r="O313" s="148" t="s">
        <v>19</v>
      </c>
      <c r="P313" s="148" t="s">
        <v>20</v>
      </c>
      <c r="Q313" s="148" t="s">
        <v>21</v>
      </c>
      <c r="R313" s="55" t="s">
        <v>11</v>
      </c>
      <c r="S313" s="55" t="s">
        <v>15</v>
      </c>
      <c r="U313" s="55" t="s">
        <v>16</v>
      </c>
      <c r="V313" s="148"/>
      <c r="W313" s="148" t="s">
        <v>12</v>
      </c>
      <c r="X313" s="148"/>
      <c r="Y313" s="148"/>
      <c r="Z313" s="148" t="s">
        <v>13</v>
      </c>
      <c r="AA313" s="148"/>
      <c r="AB313" s="148" t="s">
        <v>3</v>
      </c>
      <c r="AC313" s="148" t="s">
        <v>14</v>
      </c>
      <c r="AD313" s="148" t="s">
        <v>14</v>
      </c>
      <c r="AE313" s="148" t="s">
        <v>23</v>
      </c>
      <c r="AF313" s="148" t="s">
        <v>24</v>
      </c>
      <c r="AG313" s="148" t="s">
        <v>25</v>
      </c>
    </row>
    <row r="314" spans="1:33" s="31" customFormat="1" hidden="1" x14ac:dyDescent="0.2">
      <c r="B314" s="31" t="str">
        <f xml:space="preserve"> CLUB8</f>
        <v>Lausanne</v>
      </c>
      <c r="C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>
        <v>1</v>
      </c>
      <c r="Q314" s="18"/>
      <c r="S314" s="31" t="str">
        <f xml:space="preserve"> CLUB8</f>
        <v>Lausanne</v>
      </c>
      <c r="T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23">
        <v>1</v>
      </c>
      <c r="AG314" s="23"/>
    </row>
    <row r="315" spans="1:33" hidden="1" x14ac:dyDescent="0.2">
      <c r="D315" s="31" t="str">
        <f xml:space="preserve"> CLUB8</f>
        <v>Lausanne</v>
      </c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>
        <v>1</v>
      </c>
      <c r="U315" s="31" t="str">
        <f xml:space="preserve"> CLUB8</f>
        <v>Lausanne</v>
      </c>
      <c r="AG315" s="23">
        <v>1</v>
      </c>
    </row>
    <row r="316" spans="1:33" s="55" customFormat="1" hidden="1" x14ac:dyDescent="0.2">
      <c r="A316" s="55" t="s">
        <v>11</v>
      </c>
      <c r="B316" s="55" t="s">
        <v>15</v>
      </c>
      <c r="D316" s="55" t="s">
        <v>16</v>
      </c>
      <c r="E316" s="148"/>
      <c r="F316" s="148" t="s">
        <v>12</v>
      </c>
      <c r="G316" s="148"/>
      <c r="H316" s="148"/>
      <c r="I316" s="148"/>
      <c r="J316" s="148" t="s">
        <v>13</v>
      </c>
      <c r="K316" s="148"/>
      <c r="L316" s="148" t="s">
        <v>3</v>
      </c>
      <c r="M316" s="148" t="s">
        <v>14</v>
      </c>
      <c r="N316" s="148" t="s">
        <v>14</v>
      </c>
      <c r="O316" s="148" t="s">
        <v>19</v>
      </c>
      <c r="P316" s="148" t="s">
        <v>20</v>
      </c>
      <c r="Q316" s="148" t="s">
        <v>21</v>
      </c>
      <c r="R316" s="55" t="s">
        <v>11</v>
      </c>
      <c r="S316" s="55" t="s">
        <v>15</v>
      </c>
      <c r="U316" s="55" t="s">
        <v>16</v>
      </c>
      <c r="V316" s="148"/>
      <c r="W316" s="148" t="s">
        <v>12</v>
      </c>
      <c r="X316" s="148"/>
      <c r="Y316" s="148"/>
      <c r="Z316" s="148" t="s">
        <v>13</v>
      </c>
      <c r="AA316" s="148"/>
      <c r="AB316" s="148" t="s">
        <v>3</v>
      </c>
      <c r="AC316" s="148" t="s">
        <v>14</v>
      </c>
      <c r="AD316" s="148" t="s">
        <v>14</v>
      </c>
      <c r="AE316" s="148" t="s">
        <v>23</v>
      </c>
      <c r="AF316" s="148" t="s">
        <v>24</v>
      </c>
      <c r="AG316" s="148" t="s">
        <v>25</v>
      </c>
    </row>
    <row r="317" spans="1:33" s="31" customFormat="1" ht="12.75" hidden="1" x14ac:dyDescent="0.2">
      <c r="B317" s="31" t="str">
        <f xml:space="preserve"> CLUB8</f>
        <v>Lausanne</v>
      </c>
      <c r="C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>
        <v>1</v>
      </c>
      <c r="P317" s="18"/>
      <c r="Q317" s="18"/>
      <c r="S317" s="31" t="str">
        <f xml:space="preserve"> CLUB8</f>
        <v>Lausanne</v>
      </c>
      <c r="T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>
        <v>1</v>
      </c>
      <c r="AF317" s="24"/>
      <c r="AG317" s="24"/>
    </row>
    <row r="318" spans="1:33" s="55" customFormat="1" hidden="1" x14ac:dyDescent="0.2">
      <c r="A318" s="55" t="s">
        <v>11</v>
      </c>
      <c r="B318" s="55" t="s">
        <v>15</v>
      </c>
      <c r="D318" s="55" t="s">
        <v>16</v>
      </c>
      <c r="E318" s="148"/>
      <c r="F318" s="148" t="s">
        <v>12</v>
      </c>
      <c r="G318" s="148"/>
      <c r="H318" s="148"/>
      <c r="I318" s="148"/>
      <c r="J318" s="148" t="s">
        <v>13</v>
      </c>
      <c r="K318" s="148"/>
      <c r="L318" s="148" t="s">
        <v>3</v>
      </c>
      <c r="M318" s="148" t="s">
        <v>14</v>
      </c>
      <c r="N318" s="148" t="s">
        <v>14</v>
      </c>
      <c r="O318" s="148" t="s">
        <v>19</v>
      </c>
      <c r="P318" s="148" t="s">
        <v>20</v>
      </c>
      <c r="Q318" s="148" t="s">
        <v>21</v>
      </c>
      <c r="R318" s="55" t="s">
        <v>11</v>
      </c>
      <c r="S318" s="55" t="s">
        <v>15</v>
      </c>
      <c r="U318" s="55" t="s">
        <v>16</v>
      </c>
      <c r="V318" s="148"/>
      <c r="W318" s="148" t="s">
        <v>12</v>
      </c>
      <c r="X318" s="148"/>
      <c r="Y318" s="148"/>
      <c r="Z318" s="148" t="s">
        <v>13</v>
      </c>
      <c r="AA318" s="148"/>
      <c r="AB318" s="148" t="s">
        <v>3</v>
      </c>
      <c r="AC318" s="148" t="s">
        <v>14</v>
      </c>
      <c r="AD318" s="148" t="s">
        <v>14</v>
      </c>
      <c r="AE318" s="148" t="s">
        <v>23</v>
      </c>
      <c r="AF318" s="148" t="s">
        <v>24</v>
      </c>
      <c r="AG318" s="148" t="s">
        <v>25</v>
      </c>
    </row>
    <row r="319" spans="1:33" s="31" customFormat="1" ht="12.75" hidden="1" x14ac:dyDescent="0.2">
      <c r="C319" s="18"/>
      <c r="D319" s="31" t="str">
        <f xml:space="preserve"> CLUB8</f>
        <v>Lausanne</v>
      </c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>
        <v>1</v>
      </c>
      <c r="P319" s="18"/>
      <c r="Q319" s="18"/>
      <c r="T319" s="18"/>
      <c r="U319" s="31" t="str">
        <f xml:space="preserve"> CLUB8</f>
        <v>Lausanne</v>
      </c>
      <c r="V319" s="18"/>
      <c r="W319" s="18"/>
      <c r="X319" s="18"/>
      <c r="Y319" s="18"/>
      <c r="Z319" s="18"/>
      <c r="AA319" s="18"/>
      <c r="AB319" s="18"/>
      <c r="AC319" s="18"/>
      <c r="AD319" s="18"/>
      <c r="AE319" s="18">
        <v>1</v>
      </c>
      <c r="AF319" s="24"/>
      <c r="AG319" s="24"/>
    </row>
    <row r="320" spans="1:33" hidden="1" x14ac:dyDescent="0.2"/>
    <row r="321" spans="1:33" s="55" customFormat="1" hidden="1" x14ac:dyDescent="0.2">
      <c r="A321" s="55" t="s">
        <v>11</v>
      </c>
      <c r="B321" s="55" t="s">
        <v>15</v>
      </c>
      <c r="D321" s="55" t="s">
        <v>16</v>
      </c>
      <c r="E321" s="148"/>
      <c r="F321" s="148" t="s">
        <v>12</v>
      </c>
      <c r="G321" s="148"/>
      <c r="H321" s="148"/>
      <c r="I321" s="148"/>
      <c r="J321" s="148" t="s">
        <v>13</v>
      </c>
      <c r="K321" s="148"/>
      <c r="L321" s="148" t="s">
        <v>3</v>
      </c>
      <c r="M321" s="148" t="s">
        <v>14</v>
      </c>
      <c r="N321" s="148" t="s">
        <v>14</v>
      </c>
      <c r="O321" s="148" t="s">
        <v>19</v>
      </c>
      <c r="P321" s="148" t="s">
        <v>20</v>
      </c>
      <c r="Q321" s="148" t="s">
        <v>21</v>
      </c>
      <c r="R321" s="55" t="s">
        <v>11</v>
      </c>
      <c r="S321" s="55" t="s">
        <v>15</v>
      </c>
      <c r="U321" s="55" t="s">
        <v>16</v>
      </c>
      <c r="V321" s="148"/>
      <c r="W321" s="148" t="s">
        <v>12</v>
      </c>
      <c r="X321" s="148"/>
      <c r="Y321" s="148"/>
      <c r="Z321" s="148" t="s">
        <v>13</v>
      </c>
      <c r="AA321" s="148"/>
      <c r="AB321" s="148" t="s">
        <v>3</v>
      </c>
      <c r="AC321" s="148" t="s">
        <v>14</v>
      </c>
      <c r="AD321" s="148" t="s">
        <v>14</v>
      </c>
      <c r="AE321" s="148" t="s">
        <v>23</v>
      </c>
      <c r="AF321" s="148" t="s">
        <v>24</v>
      </c>
      <c r="AG321" s="148" t="s">
        <v>25</v>
      </c>
    </row>
    <row r="322" spans="1:33" s="31" customFormat="1" hidden="1" x14ac:dyDescent="0.2">
      <c r="B322" s="31" t="str">
        <f xml:space="preserve"> CLUB9</f>
        <v>Lugano</v>
      </c>
      <c r="C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>
        <v>2</v>
      </c>
      <c r="Q322" s="18"/>
      <c r="S322" s="31" t="str">
        <f xml:space="preserve"> CLUB9</f>
        <v>Lugano</v>
      </c>
      <c r="T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23">
        <v>2</v>
      </c>
      <c r="AG322" s="23"/>
    </row>
    <row r="323" spans="1:33" hidden="1" x14ac:dyDescent="0.2">
      <c r="D323" s="31" t="str">
        <f xml:space="preserve"> CLUB9</f>
        <v>Lugano</v>
      </c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>
        <v>2</v>
      </c>
      <c r="U323" s="31" t="str">
        <f xml:space="preserve"> CLUB9</f>
        <v>Lugano</v>
      </c>
      <c r="AG323" s="23">
        <v>2</v>
      </c>
    </row>
    <row r="324" spans="1:33" s="55" customFormat="1" hidden="1" x14ac:dyDescent="0.2">
      <c r="A324" s="55" t="s">
        <v>11</v>
      </c>
      <c r="B324" s="55" t="s">
        <v>15</v>
      </c>
      <c r="D324" s="55" t="s">
        <v>16</v>
      </c>
      <c r="E324" s="148"/>
      <c r="F324" s="148" t="s">
        <v>12</v>
      </c>
      <c r="G324" s="148"/>
      <c r="H324" s="148"/>
      <c r="I324" s="148"/>
      <c r="J324" s="148" t="s">
        <v>13</v>
      </c>
      <c r="K324" s="148"/>
      <c r="L324" s="148" t="s">
        <v>3</v>
      </c>
      <c r="M324" s="148" t="s">
        <v>14</v>
      </c>
      <c r="N324" s="148" t="s">
        <v>14</v>
      </c>
      <c r="O324" s="148" t="s">
        <v>19</v>
      </c>
      <c r="P324" s="148" t="s">
        <v>20</v>
      </c>
      <c r="Q324" s="148" t="s">
        <v>21</v>
      </c>
      <c r="R324" s="55" t="s">
        <v>11</v>
      </c>
      <c r="S324" s="55" t="s">
        <v>15</v>
      </c>
      <c r="U324" s="55" t="s">
        <v>16</v>
      </c>
      <c r="V324" s="148"/>
      <c r="W324" s="148" t="s">
        <v>12</v>
      </c>
      <c r="X324" s="148"/>
      <c r="Y324" s="148"/>
      <c r="Z324" s="148" t="s">
        <v>13</v>
      </c>
      <c r="AA324" s="148"/>
      <c r="AB324" s="148" t="s">
        <v>3</v>
      </c>
      <c r="AC324" s="148" t="s">
        <v>14</v>
      </c>
      <c r="AD324" s="148" t="s">
        <v>14</v>
      </c>
      <c r="AE324" s="148" t="s">
        <v>23</v>
      </c>
      <c r="AF324" s="148" t="s">
        <v>24</v>
      </c>
      <c r="AG324" s="148" t="s">
        <v>25</v>
      </c>
    </row>
    <row r="325" spans="1:33" s="31" customFormat="1" hidden="1" x14ac:dyDescent="0.2">
      <c r="B325" s="31" t="str">
        <f xml:space="preserve"> CLUB9</f>
        <v>Lugano</v>
      </c>
      <c r="C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>
        <v>1</v>
      </c>
      <c r="Q325" s="18"/>
      <c r="S325" s="31" t="str">
        <f xml:space="preserve"> CLUB9</f>
        <v>Lugano</v>
      </c>
      <c r="T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23">
        <v>1</v>
      </c>
      <c r="AG325" s="23"/>
    </row>
    <row r="326" spans="1:33" hidden="1" x14ac:dyDescent="0.2">
      <c r="D326" s="31" t="str">
        <f xml:space="preserve"> CLUB9</f>
        <v>Lugano</v>
      </c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>
        <v>1</v>
      </c>
      <c r="U326" s="31" t="str">
        <f xml:space="preserve"> CLUB9</f>
        <v>Lugano</v>
      </c>
      <c r="AG326" s="23">
        <v>1</v>
      </c>
    </row>
    <row r="327" spans="1:33" s="55" customFormat="1" hidden="1" x14ac:dyDescent="0.2">
      <c r="A327" s="55" t="s">
        <v>11</v>
      </c>
      <c r="B327" s="55" t="s">
        <v>15</v>
      </c>
      <c r="D327" s="55" t="s">
        <v>16</v>
      </c>
      <c r="E327" s="148"/>
      <c r="F327" s="148" t="s">
        <v>12</v>
      </c>
      <c r="G327" s="148"/>
      <c r="H327" s="148"/>
      <c r="I327" s="148"/>
      <c r="J327" s="148" t="s">
        <v>13</v>
      </c>
      <c r="K327" s="148"/>
      <c r="L327" s="148" t="s">
        <v>3</v>
      </c>
      <c r="M327" s="148" t="s">
        <v>14</v>
      </c>
      <c r="N327" s="148" t="s">
        <v>14</v>
      </c>
      <c r="O327" s="148" t="s">
        <v>19</v>
      </c>
      <c r="P327" s="148" t="s">
        <v>20</v>
      </c>
      <c r="Q327" s="148" t="s">
        <v>21</v>
      </c>
      <c r="R327" s="55" t="s">
        <v>11</v>
      </c>
      <c r="S327" s="55" t="s">
        <v>15</v>
      </c>
      <c r="U327" s="55" t="s">
        <v>16</v>
      </c>
      <c r="V327" s="148"/>
      <c r="W327" s="148" t="s">
        <v>12</v>
      </c>
      <c r="X327" s="148"/>
      <c r="Y327" s="148"/>
      <c r="Z327" s="148" t="s">
        <v>13</v>
      </c>
      <c r="AA327" s="148"/>
      <c r="AB327" s="148" t="s">
        <v>3</v>
      </c>
      <c r="AC327" s="148" t="s">
        <v>14</v>
      </c>
      <c r="AD327" s="148" t="s">
        <v>14</v>
      </c>
      <c r="AE327" s="148" t="s">
        <v>23</v>
      </c>
      <c r="AF327" s="148" t="s">
        <v>24</v>
      </c>
      <c r="AG327" s="148" t="s">
        <v>25</v>
      </c>
    </row>
    <row r="328" spans="1:33" s="31" customFormat="1" ht="12.75" hidden="1" x14ac:dyDescent="0.2">
      <c r="B328" s="31" t="str">
        <f xml:space="preserve"> CLUB9</f>
        <v>Lugano</v>
      </c>
      <c r="C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>
        <v>1</v>
      </c>
      <c r="P328" s="18"/>
      <c r="Q328" s="18"/>
      <c r="S328" s="31" t="str">
        <f xml:space="preserve"> CLUB9</f>
        <v>Lugano</v>
      </c>
      <c r="T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>
        <v>1</v>
      </c>
      <c r="AF328" s="24"/>
      <c r="AG328" s="24"/>
    </row>
    <row r="329" spans="1:33" s="55" customFormat="1" hidden="1" x14ac:dyDescent="0.2">
      <c r="A329" s="55" t="s">
        <v>11</v>
      </c>
      <c r="B329" s="55" t="s">
        <v>15</v>
      </c>
      <c r="D329" s="55" t="s">
        <v>16</v>
      </c>
      <c r="E329" s="148"/>
      <c r="F329" s="148" t="s">
        <v>12</v>
      </c>
      <c r="G329" s="148"/>
      <c r="H329" s="148"/>
      <c r="I329" s="148"/>
      <c r="J329" s="148" t="s">
        <v>13</v>
      </c>
      <c r="K329" s="148"/>
      <c r="L329" s="148" t="s">
        <v>3</v>
      </c>
      <c r="M329" s="148" t="s">
        <v>14</v>
      </c>
      <c r="N329" s="148" t="s">
        <v>14</v>
      </c>
      <c r="O329" s="148" t="s">
        <v>19</v>
      </c>
      <c r="P329" s="148" t="s">
        <v>20</v>
      </c>
      <c r="Q329" s="148" t="s">
        <v>21</v>
      </c>
      <c r="R329" s="55" t="s">
        <v>11</v>
      </c>
      <c r="S329" s="55" t="s">
        <v>15</v>
      </c>
      <c r="U329" s="55" t="s">
        <v>16</v>
      </c>
      <c r="V329" s="148"/>
      <c r="W329" s="148" t="s">
        <v>12</v>
      </c>
      <c r="X329" s="148"/>
      <c r="Y329" s="148"/>
      <c r="Z329" s="148" t="s">
        <v>13</v>
      </c>
      <c r="AA329" s="148"/>
      <c r="AB329" s="148" t="s">
        <v>3</v>
      </c>
      <c r="AC329" s="148" t="s">
        <v>14</v>
      </c>
      <c r="AD329" s="148" t="s">
        <v>14</v>
      </c>
      <c r="AE329" s="148" t="s">
        <v>23</v>
      </c>
      <c r="AF329" s="148" t="s">
        <v>24</v>
      </c>
      <c r="AG329" s="148" t="s">
        <v>25</v>
      </c>
    </row>
    <row r="330" spans="1:33" s="31" customFormat="1" ht="12.75" hidden="1" x14ac:dyDescent="0.2">
      <c r="C330" s="18"/>
      <c r="D330" s="31" t="str">
        <f xml:space="preserve"> CLUB9</f>
        <v>Lugano</v>
      </c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>
        <v>1</v>
      </c>
      <c r="P330" s="18"/>
      <c r="Q330" s="18"/>
      <c r="T330" s="18"/>
      <c r="U330" s="31" t="str">
        <f xml:space="preserve"> CLUB9</f>
        <v>Lugano</v>
      </c>
      <c r="V330" s="18"/>
      <c r="W330" s="18"/>
      <c r="X330" s="18"/>
      <c r="Y330" s="18"/>
      <c r="Z330" s="18"/>
      <c r="AA330" s="18"/>
      <c r="AB330" s="18"/>
      <c r="AC330" s="18"/>
      <c r="AD330" s="18"/>
      <c r="AE330" s="18">
        <v>1</v>
      </c>
      <c r="AF330" s="24"/>
      <c r="AG330" s="24"/>
    </row>
    <row r="331" spans="1:33" hidden="1" x14ac:dyDescent="0.2"/>
    <row r="332" spans="1:33" s="55" customFormat="1" hidden="1" x14ac:dyDescent="0.2">
      <c r="A332" s="55" t="s">
        <v>11</v>
      </c>
      <c r="B332" s="55" t="s">
        <v>15</v>
      </c>
      <c r="D332" s="55" t="s">
        <v>16</v>
      </c>
      <c r="E332" s="148"/>
      <c r="F332" s="148" t="s">
        <v>12</v>
      </c>
      <c r="G332" s="148"/>
      <c r="H332" s="148"/>
      <c r="I332" s="148"/>
      <c r="J332" s="148" t="s">
        <v>13</v>
      </c>
      <c r="K332" s="148"/>
      <c r="L332" s="148" t="s">
        <v>3</v>
      </c>
      <c r="M332" s="148" t="s">
        <v>14</v>
      </c>
      <c r="N332" s="148" t="s">
        <v>14</v>
      </c>
      <c r="O332" s="148" t="s">
        <v>19</v>
      </c>
      <c r="P332" s="148" t="s">
        <v>20</v>
      </c>
      <c r="Q332" s="148" t="s">
        <v>21</v>
      </c>
      <c r="R332" s="55" t="s">
        <v>11</v>
      </c>
      <c r="S332" s="55" t="s">
        <v>15</v>
      </c>
      <c r="U332" s="55" t="s">
        <v>16</v>
      </c>
      <c r="V332" s="148"/>
      <c r="W332" s="148" t="s">
        <v>12</v>
      </c>
      <c r="X332" s="148"/>
      <c r="Y332" s="148"/>
      <c r="Z332" s="148" t="s">
        <v>13</v>
      </c>
      <c r="AA332" s="148"/>
      <c r="AB332" s="148" t="s">
        <v>3</v>
      </c>
      <c r="AC332" s="148" t="s">
        <v>14</v>
      </c>
      <c r="AD332" s="148" t="s">
        <v>14</v>
      </c>
      <c r="AE332" s="148" t="s">
        <v>23</v>
      </c>
      <c r="AF332" s="148" t="s">
        <v>24</v>
      </c>
      <c r="AG332" s="148" t="s">
        <v>25</v>
      </c>
    </row>
    <row r="333" spans="1:33" s="31" customFormat="1" hidden="1" x14ac:dyDescent="0.2">
      <c r="B333" s="31" t="str">
        <f xml:space="preserve"> CLUB10</f>
        <v>Servette</v>
      </c>
      <c r="C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>
        <v>2</v>
      </c>
      <c r="Q333" s="18"/>
      <c r="S333" s="31" t="str">
        <f xml:space="preserve"> CLUB10</f>
        <v>Servette</v>
      </c>
      <c r="T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23">
        <v>2</v>
      </c>
      <c r="AG333" s="23"/>
    </row>
    <row r="334" spans="1:33" hidden="1" x14ac:dyDescent="0.2">
      <c r="D334" s="31" t="str">
        <f xml:space="preserve"> CLUB10</f>
        <v>Servette</v>
      </c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>
        <v>2</v>
      </c>
      <c r="U334" s="31" t="str">
        <f xml:space="preserve"> CLUB10</f>
        <v>Servette</v>
      </c>
      <c r="AG334" s="23">
        <v>2</v>
      </c>
    </row>
    <row r="335" spans="1:33" s="55" customFormat="1" hidden="1" x14ac:dyDescent="0.2">
      <c r="A335" s="55" t="s">
        <v>11</v>
      </c>
      <c r="B335" s="55" t="s">
        <v>15</v>
      </c>
      <c r="D335" s="55" t="s">
        <v>16</v>
      </c>
      <c r="E335" s="148"/>
      <c r="F335" s="148" t="s">
        <v>12</v>
      </c>
      <c r="G335" s="148"/>
      <c r="H335" s="148"/>
      <c r="I335" s="148"/>
      <c r="J335" s="148" t="s">
        <v>13</v>
      </c>
      <c r="K335" s="148"/>
      <c r="L335" s="148" t="s">
        <v>3</v>
      </c>
      <c r="M335" s="148" t="s">
        <v>14</v>
      </c>
      <c r="N335" s="148" t="s">
        <v>14</v>
      </c>
      <c r="O335" s="148" t="s">
        <v>19</v>
      </c>
      <c r="P335" s="148" t="s">
        <v>20</v>
      </c>
      <c r="Q335" s="148" t="s">
        <v>21</v>
      </c>
      <c r="R335" s="55" t="s">
        <v>11</v>
      </c>
      <c r="S335" s="55" t="s">
        <v>15</v>
      </c>
      <c r="U335" s="55" t="s">
        <v>16</v>
      </c>
      <c r="V335" s="148"/>
      <c r="W335" s="148" t="s">
        <v>12</v>
      </c>
      <c r="X335" s="148"/>
      <c r="Y335" s="148"/>
      <c r="Z335" s="148" t="s">
        <v>13</v>
      </c>
      <c r="AA335" s="148"/>
      <c r="AB335" s="148" t="s">
        <v>3</v>
      </c>
      <c r="AC335" s="148" t="s">
        <v>14</v>
      </c>
      <c r="AD335" s="148" t="s">
        <v>14</v>
      </c>
      <c r="AE335" s="148" t="s">
        <v>23</v>
      </c>
      <c r="AF335" s="148" t="s">
        <v>24</v>
      </c>
      <c r="AG335" s="148" t="s">
        <v>25</v>
      </c>
    </row>
    <row r="336" spans="1:33" s="31" customFormat="1" hidden="1" x14ac:dyDescent="0.2">
      <c r="B336" s="31" t="str">
        <f xml:space="preserve"> CLUB10</f>
        <v>Servette</v>
      </c>
      <c r="C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>
        <v>1</v>
      </c>
      <c r="Q336" s="18"/>
      <c r="S336" s="31" t="str">
        <f xml:space="preserve"> CLUB10</f>
        <v>Servette</v>
      </c>
      <c r="T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23">
        <v>1</v>
      </c>
      <c r="AG336" s="23"/>
    </row>
    <row r="337" spans="1:33" hidden="1" x14ac:dyDescent="0.2">
      <c r="D337" s="31" t="str">
        <f xml:space="preserve"> CLUB10</f>
        <v>Servette</v>
      </c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>
        <v>1</v>
      </c>
      <c r="U337" s="31" t="str">
        <f xml:space="preserve"> CLUB10</f>
        <v>Servette</v>
      </c>
      <c r="AG337" s="23">
        <v>1</v>
      </c>
    </row>
    <row r="338" spans="1:33" s="55" customFormat="1" hidden="1" x14ac:dyDescent="0.2">
      <c r="A338" s="55" t="s">
        <v>11</v>
      </c>
      <c r="B338" s="55" t="s">
        <v>15</v>
      </c>
      <c r="D338" s="55" t="s">
        <v>16</v>
      </c>
      <c r="E338" s="148"/>
      <c r="F338" s="148" t="s">
        <v>12</v>
      </c>
      <c r="G338" s="148"/>
      <c r="H338" s="148"/>
      <c r="I338" s="148"/>
      <c r="J338" s="148" t="s">
        <v>13</v>
      </c>
      <c r="K338" s="148"/>
      <c r="L338" s="148" t="s">
        <v>3</v>
      </c>
      <c r="M338" s="148" t="s">
        <v>14</v>
      </c>
      <c r="N338" s="148" t="s">
        <v>14</v>
      </c>
      <c r="O338" s="148" t="s">
        <v>19</v>
      </c>
      <c r="P338" s="148" t="s">
        <v>20</v>
      </c>
      <c r="Q338" s="148" t="s">
        <v>21</v>
      </c>
      <c r="R338" s="55" t="s">
        <v>11</v>
      </c>
      <c r="S338" s="55" t="s">
        <v>15</v>
      </c>
      <c r="U338" s="55" t="s">
        <v>16</v>
      </c>
      <c r="V338" s="148"/>
      <c r="W338" s="148" t="s">
        <v>12</v>
      </c>
      <c r="X338" s="148"/>
      <c r="Y338" s="148"/>
      <c r="Z338" s="148" t="s">
        <v>13</v>
      </c>
      <c r="AA338" s="148"/>
      <c r="AB338" s="148" t="s">
        <v>3</v>
      </c>
      <c r="AC338" s="148" t="s">
        <v>14</v>
      </c>
      <c r="AD338" s="148" t="s">
        <v>14</v>
      </c>
      <c r="AE338" s="148" t="s">
        <v>23</v>
      </c>
      <c r="AF338" s="148" t="s">
        <v>24</v>
      </c>
      <c r="AG338" s="148" t="s">
        <v>25</v>
      </c>
    </row>
    <row r="339" spans="1:33" s="31" customFormat="1" ht="12.75" hidden="1" x14ac:dyDescent="0.2">
      <c r="B339" s="31" t="str">
        <f xml:space="preserve"> CLUB10</f>
        <v>Servette</v>
      </c>
      <c r="C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>
        <v>1</v>
      </c>
      <c r="P339" s="18"/>
      <c r="Q339" s="18"/>
      <c r="S339" s="31" t="str">
        <f xml:space="preserve"> CLUB10</f>
        <v>Servette</v>
      </c>
      <c r="T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>
        <v>1</v>
      </c>
      <c r="AF339" s="24"/>
      <c r="AG339" s="24"/>
    </row>
    <row r="340" spans="1:33" s="55" customFormat="1" hidden="1" x14ac:dyDescent="0.2">
      <c r="A340" s="55" t="s">
        <v>11</v>
      </c>
      <c r="B340" s="55" t="s">
        <v>15</v>
      </c>
      <c r="D340" s="55" t="s">
        <v>16</v>
      </c>
      <c r="E340" s="148"/>
      <c r="F340" s="148" t="s">
        <v>12</v>
      </c>
      <c r="G340" s="148"/>
      <c r="H340" s="148"/>
      <c r="I340" s="148"/>
      <c r="J340" s="148" t="s">
        <v>13</v>
      </c>
      <c r="K340" s="148"/>
      <c r="L340" s="148" t="s">
        <v>3</v>
      </c>
      <c r="M340" s="148" t="s">
        <v>14</v>
      </c>
      <c r="N340" s="148" t="s">
        <v>14</v>
      </c>
      <c r="O340" s="148" t="s">
        <v>19</v>
      </c>
      <c r="P340" s="148" t="s">
        <v>20</v>
      </c>
      <c r="Q340" s="148" t="s">
        <v>21</v>
      </c>
      <c r="R340" s="55" t="s">
        <v>11</v>
      </c>
      <c r="S340" s="55" t="s">
        <v>15</v>
      </c>
      <c r="U340" s="55" t="s">
        <v>16</v>
      </c>
      <c r="V340" s="148"/>
      <c r="W340" s="148" t="s">
        <v>12</v>
      </c>
      <c r="X340" s="148"/>
      <c r="Y340" s="148"/>
      <c r="Z340" s="148" t="s">
        <v>13</v>
      </c>
      <c r="AA340" s="148"/>
      <c r="AB340" s="148" t="s">
        <v>3</v>
      </c>
      <c r="AC340" s="148" t="s">
        <v>14</v>
      </c>
      <c r="AD340" s="148" t="s">
        <v>14</v>
      </c>
      <c r="AE340" s="148" t="s">
        <v>23</v>
      </c>
      <c r="AF340" s="148" t="s">
        <v>24</v>
      </c>
      <c r="AG340" s="148" t="s">
        <v>25</v>
      </c>
    </row>
    <row r="341" spans="1:33" s="31" customFormat="1" ht="12.75" hidden="1" x14ac:dyDescent="0.2">
      <c r="C341" s="18"/>
      <c r="D341" s="31" t="str">
        <f xml:space="preserve"> CLUB10</f>
        <v>Servette</v>
      </c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>
        <v>1</v>
      </c>
      <c r="P341" s="18"/>
      <c r="Q341" s="18"/>
      <c r="T341" s="18"/>
      <c r="U341" s="31" t="str">
        <f xml:space="preserve"> CLUB10</f>
        <v>Servette</v>
      </c>
      <c r="V341" s="18"/>
      <c r="W341" s="18"/>
      <c r="X341" s="18"/>
      <c r="Y341" s="18"/>
      <c r="Z341" s="18"/>
      <c r="AA341" s="18"/>
      <c r="AB341" s="18"/>
      <c r="AC341" s="18"/>
      <c r="AD341" s="18"/>
      <c r="AE341" s="18">
        <v>1</v>
      </c>
      <c r="AF341" s="24"/>
      <c r="AG341" s="24"/>
    </row>
    <row r="342" spans="1:33" hidden="1" x14ac:dyDescent="0.2"/>
    <row r="343" spans="1:33" s="55" customFormat="1" hidden="1" x14ac:dyDescent="0.2">
      <c r="A343" s="55" t="s">
        <v>11</v>
      </c>
      <c r="B343" s="55" t="s">
        <v>15</v>
      </c>
      <c r="D343" s="55" t="s">
        <v>16</v>
      </c>
      <c r="E343" s="148"/>
      <c r="F343" s="148" t="s">
        <v>12</v>
      </c>
      <c r="G343" s="148"/>
      <c r="H343" s="148"/>
      <c r="I343" s="148"/>
      <c r="J343" s="148" t="s">
        <v>13</v>
      </c>
      <c r="K343" s="148"/>
      <c r="L343" s="148" t="s">
        <v>3</v>
      </c>
      <c r="M343" s="148" t="s">
        <v>14</v>
      </c>
      <c r="N343" s="148" t="s">
        <v>14</v>
      </c>
      <c r="O343" s="148" t="s">
        <v>19</v>
      </c>
      <c r="P343" s="148" t="s">
        <v>20</v>
      </c>
      <c r="Q343" s="148" t="s">
        <v>21</v>
      </c>
      <c r="R343" s="55" t="s">
        <v>11</v>
      </c>
      <c r="S343" s="55" t="s">
        <v>15</v>
      </c>
      <c r="U343" s="55" t="s">
        <v>16</v>
      </c>
      <c r="V343" s="148"/>
      <c r="W343" s="148" t="s">
        <v>12</v>
      </c>
      <c r="X343" s="148"/>
      <c r="Y343" s="148"/>
      <c r="Z343" s="148" t="s">
        <v>13</v>
      </c>
      <c r="AA343" s="148"/>
      <c r="AB343" s="148" t="s">
        <v>3</v>
      </c>
      <c r="AC343" s="148" t="s">
        <v>14</v>
      </c>
      <c r="AD343" s="148" t="s">
        <v>14</v>
      </c>
      <c r="AE343" s="148" t="s">
        <v>23</v>
      </c>
      <c r="AF343" s="148" t="s">
        <v>24</v>
      </c>
      <c r="AG343" s="148" t="s">
        <v>25</v>
      </c>
    </row>
    <row r="344" spans="1:33" s="31" customFormat="1" hidden="1" x14ac:dyDescent="0.2">
      <c r="B344" s="31" t="str">
        <f>CLUB11</f>
        <v>ZSC</v>
      </c>
      <c r="C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>
        <v>2</v>
      </c>
      <c r="Q344" s="18"/>
      <c r="S344" s="31" t="str">
        <f>CLUB11</f>
        <v>ZSC</v>
      </c>
      <c r="T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23">
        <v>2</v>
      </c>
      <c r="AG344" s="23"/>
    </row>
    <row r="345" spans="1:33" hidden="1" x14ac:dyDescent="0.2">
      <c r="D345" s="31" t="str">
        <f>CLUB11</f>
        <v>ZSC</v>
      </c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>
        <v>2</v>
      </c>
      <c r="U345" s="31" t="str">
        <f>CLUB11</f>
        <v>ZSC</v>
      </c>
      <c r="AG345" s="23">
        <v>2</v>
      </c>
    </row>
    <row r="346" spans="1:33" s="55" customFormat="1" hidden="1" x14ac:dyDescent="0.2">
      <c r="A346" s="55" t="s">
        <v>11</v>
      </c>
      <c r="B346" s="55" t="s">
        <v>15</v>
      </c>
      <c r="D346" s="55" t="s">
        <v>16</v>
      </c>
      <c r="E346" s="148"/>
      <c r="F346" s="148" t="s">
        <v>12</v>
      </c>
      <c r="G346" s="148"/>
      <c r="H346" s="148"/>
      <c r="I346" s="148"/>
      <c r="J346" s="148" t="s">
        <v>13</v>
      </c>
      <c r="K346" s="148"/>
      <c r="L346" s="148" t="s">
        <v>3</v>
      </c>
      <c r="M346" s="148" t="s">
        <v>14</v>
      </c>
      <c r="N346" s="148" t="s">
        <v>14</v>
      </c>
      <c r="O346" s="148" t="s">
        <v>19</v>
      </c>
      <c r="P346" s="148" t="s">
        <v>20</v>
      </c>
      <c r="Q346" s="148" t="s">
        <v>21</v>
      </c>
      <c r="R346" s="55" t="s">
        <v>11</v>
      </c>
      <c r="S346" s="55" t="s">
        <v>15</v>
      </c>
      <c r="U346" s="55" t="s">
        <v>16</v>
      </c>
      <c r="V346" s="148"/>
      <c r="W346" s="148" t="s">
        <v>12</v>
      </c>
      <c r="X346" s="148"/>
      <c r="Y346" s="148"/>
      <c r="Z346" s="148" t="s">
        <v>13</v>
      </c>
      <c r="AA346" s="148"/>
      <c r="AB346" s="148" t="s">
        <v>3</v>
      </c>
      <c r="AC346" s="148" t="s">
        <v>14</v>
      </c>
      <c r="AD346" s="148" t="s">
        <v>14</v>
      </c>
      <c r="AE346" s="148" t="s">
        <v>23</v>
      </c>
      <c r="AF346" s="148" t="s">
        <v>24</v>
      </c>
      <c r="AG346" s="148" t="s">
        <v>25</v>
      </c>
    </row>
    <row r="347" spans="1:33" s="31" customFormat="1" hidden="1" x14ac:dyDescent="0.2">
      <c r="B347" s="31" t="str">
        <f>CLUB11</f>
        <v>ZSC</v>
      </c>
      <c r="C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>
        <v>1</v>
      </c>
      <c r="Q347" s="18"/>
      <c r="S347" s="31" t="str">
        <f>CLUB11</f>
        <v>ZSC</v>
      </c>
      <c r="T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23">
        <v>1</v>
      </c>
      <c r="AG347" s="23"/>
    </row>
    <row r="348" spans="1:33" hidden="1" x14ac:dyDescent="0.2">
      <c r="D348" s="31" t="str">
        <f>CLUB11</f>
        <v>ZSC</v>
      </c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>
        <v>1</v>
      </c>
      <c r="U348" s="31" t="str">
        <f>CLUB11</f>
        <v>ZSC</v>
      </c>
      <c r="AG348" s="23">
        <v>1</v>
      </c>
    </row>
    <row r="349" spans="1:33" s="55" customFormat="1" hidden="1" x14ac:dyDescent="0.2">
      <c r="A349" s="55" t="s">
        <v>11</v>
      </c>
      <c r="B349" s="55" t="s">
        <v>15</v>
      </c>
      <c r="D349" s="55" t="s">
        <v>16</v>
      </c>
      <c r="E349" s="148"/>
      <c r="F349" s="148" t="s">
        <v>12</v>
      </c>
      <c r="G349" s="148"/>
      <c r="H349" s="148"/>
      <c r="I349" s="148"/>
      <c r="J349" s="148" t="s">
        <v>13</v>
      </c>
      <c r="K349" s="148"/>
      <c r="L349" s="148" t="s">
        <v>3</v>
      </c>
      <c r="M349" s="148" t="s">
        <v>14</v>
      </c>
      <c r="N349" s="148" t="s">
        <v>14</v>
      </c>
      <c r="O349" s="148" t="s">
        <v>19</v>
      </c>
      <c r="P349" s="148" t="s">
        <v>20</v>
      </c>
      <c r="Q349" s="148" t="s">
        <v>21</v>
      </c>
      <c r="R349" s="55" t="s">
        <v>11</v>
      </c>
      <c r="S349" s="55" t="s">
        <v>15</v>
      </c>
      <c r="U349" s="55" t="s">
        <v>16</v>
      </c>
      <c r="V349" s="148"/>
      <c r="W349" s="148" t="s">
        <v>12</v>
      </c>
      <c r="X349" s="148"/>
      <c r="Y349" s="148"/>
      <c r="Z349" s="148" t="s">
        <v>13</v>
      </c>
      <c r="AA349" s="148"/>
      <c r="AB349" s="148" t="s">
        <v>3</v>
      </c>
      <c r="AC349" s="148" t="s">
        <v>14</v>
      </c>
      <c r="AD349" s="148" t="s">
        <v>14</v>
      </c>
      <c r="AE349" s="148" t="s">
        <v>23</v>
      </c>
      <c r="AF349" s="148" t="s">
        <v>24</v>
      </c>
      <c r="AG349" s="148" t="s">
        <v>25</v>
      </c>
    </row>
    <row r="350" spans="1:33" s="31" customFormat="1" ht="12.75" hidden="1" x14ac:dyDescent="0.2">
      <c r="B350" s="31" t="str">
        <f>CLUB11</f>
        <v>ZSC</v>
      </c>
      <c r="C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>
        <v>1</v>
      </c>
      <c r="P350" s="18"/>
      <c r="Q350" s="18"/>
      <c r="S350" s="31" t="str">
        <f>CLUB11</f>
        <v>ZSC</v>
      </c>
      <c r="T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>
        <v>1</v>
      </c>
      <c r="AF350" s="24"/>
      <c r="AG350" s="24"/>
    </row>
    <row r="351" spans="1:33" s="55" customFormat="1" hidden="1" x14ac:dyDescent="0.2">
      <c r="A351" s="55" t="s">
        <v>11</v>
      </c>
      <c r="B351" s="55" t="s">
        <v>15</v>
      </c>
      <c r="D351" s="55" t="s">
        <v>16</v>
      </c>
      <c r="E351" s="148"/>
      <c r="F351" s="148" t="s">
        <v>12</v>
      </c>
      <c r="G351" s="148"/>
      <c r="H351" s="148"/>
      <c r="I351" s="148"/>
      <c r="J351" s="148" t="s">
        <v>13</v>
      </c>
      <c r="K351" s="148"/>
      <c r="L351" s="148" t="s">
        <v>3</v>
      </c>
      <c r="M351" s="148" t="s">
        <v>14</v>
      </c>
      <c r="N351" s="148" t="s">
        <v>14</v>
      </c>
      <c r="O351" s="148" t="s">
        <v>19</v>
      </c>
      <c r="P351" s="148" t="s">
        <v>20</v>
      </c>
      <c r="Q351" s="148" t="s">
        <v>21</v>
      </c>
      <c r="R351" s="55" t="s">
        <v>11</v>
      </c>
      <c r="S351" s="55" t="s">
        <v>15</v>
      </c>
      <c r="U351" s="55" t="s">
        <v>16</v>
      </c>
      <c r="V351" s="148"/>
      <c r="W351" s="148" t="s">
        <v>12</v>
      </c>
      <c r="X351" s="148"/>
      <c r="Y351" s="148"/>
      <c r="Z351" s="148" t="s">
        <v>13</v>
      </c>
      <c r="AA351" s="148"/>
      <c r="AB351" s="148" t="s">
        <v>3</v>
      </c>
      <c r="AC351" s="148" t="s">
        <v>14</v>
      </c>
      <c r="AD351" s="148" t="s">
        <v>14</v>
      </c>
      <c r="AE351" s="148" t="s">
        <v>23</v>
      </c>
      <c r="AF351" s="148" t="s">
        <v>24</v>
      </c>
      <c r="AG351" s="148" t="s">
        <v>25</v>
      </c>
    </row>
    <row r="352" spans="1:33" s="31" customFormat="1" ht="12.75" hidden="1" x14ac:dyDescent="0.2">
      <c r="C352" s="18"/>
      <c r="D352" s="31" t="str">
        <f>CLUB11</f>
        <v>ZSC</v>
      </c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>
        <v>1</v>
      </c>
      <c r="P352" s="18"/>
      <c r="Q352" s="18"/>
      <c r="T352" s="18"/>
      <c r="U352" s="31" t="str">
        <f>CLUB11</f>
        <v>ZSC</v>
      </c>
      <c r="V352" s="18"/>
      <c r="W352" s="18"/>
      <c r="X352" s="18"/>
      <c r="Y352" s="18"/>
      <c r="Z352" s="18"/>
      <c r="AA352" s="18"/>
      <c r="AB352" s="18"/>
      <c r="AC352" s="18"/>
      <c r="AD352" s="18"/>
      <c r="AE352" s="18">
        <v>1</v>
      </c>
      <c r="AF352" s="24"/>
      <c r="AG352" s="24"/>
    </row>
    <row r="353" spans="1:33" hidden="1" x14ac:dyDescent="0.2"/>
    <row r="354" spans="1:33" s="55" customFormat="1" hidden="1" x14ac:dyDescent="0.2">
      <c r="A354" s="55" t="s">
        <v>11</v>
      </c>
      <c r="B354" s="55" t="s">
        <v>15</v>
      </c>
      <c r="D354" s="55" t="s">
        <v>16</v>
      </c>
      <c r="E354" s="148"/>
      <c r="F354" s="148" t="s">
        <v>12</v>
      </c>
      <c r="G354" s="148"/>
      <c r="H354" s="148"/>
      <c r="I354" s="148"/>
      <c r="J354" s="148" t="s">
        <v>13</v>
      </c>
      <c r="K354" s="148"/>
      <c r="L354" s="148" t="s">
        <v>3</v>
      </c>
      <c r="M354" s="148" t="s">
        <v>14</v>
      </c>
      <c r="N354" s="148" t="s">
        <v>14</v>
      </c>
      <c r="O354" s="148" t="s">
        <v>19</v>
      </c>
      <c r="P354" s="148" t="s">
        <v>20</v>
      </c>
      <c r="Q354" s="148" t="s">
        <v>21</v>
      </c>
      <c r="R354" s="55" t="s">
        <v>11</v>
      </c>
      <c r="S354" s="55" t="s">
        <v>15</v>
      </c>
      <c r="U354" s="55" t="s">
        <v>16</v>
      </c>
      <c r="V354" s="148"/>
      <c r="W354" s="148" t="s">
        <v>12</v>
      </c>
      <c r="X354" s="148"/>
      <c r="Y354" s="148"/>
      <c r="Z354" s="148" t="s">
        <v>13</v>
      </c>
      <c r="AA354" s="148"/>
      <c r="AB354" s="148" t="s">
        <v>3</v>
      </c>
      <c r="AC354" s="148" t="s">
        <v>14</v>
      </c>
      <c r="AD354" s="148" t="s">
        <v>14</v>
      </c>
      <c r="AE354" s="148" t="s">
        <v>23</v>
      </c>
      <c r="AF354" s="148" t="s">
        <v>24</v>
      </c>
      <c r="AG354" s="148" t="s">
        <v>25</v>
      </c>
    </row>
    <row r="355" spans="1:33" s="31" customFormat="1" hidden="1" x14ac:dyDescent="0.2">
      <c r="B355" s="31" t="str">
        <f xml:space="preserve"> CLUB12</f>
        <v>Zug</v>
      </c>
      <c r="C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>
        <v>2</v>
      </c>
      <c r="Q355" s="18"/>
      <c r="S355" s="31" t="str">
        <f xml:space="preserve"> CLUB12</f>
        <v>Zug</v>
      </c>
      <c r="T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23">
        <v>2</v>
      </c>
      <c r="AG355" s="23"/>
    </row>
    <row r="356" spans="1:33" hidden="1" x14ac:dyDescent="0.2">
      <c r="D356" s="31" t="str">
        <f xml:space="preserve"> CLUB12</f>
        <v>Zug</v>
      </c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>
        <v>2</v>
      </c>
      <c r="U356" s="31" t="str">
        <f xml:space="preserve"> CLUB12</f>
        <v>Zug</v>
      </c>
      <c r="AG356" s="23">
        <v>2</v>
      </c>
    </row>
    <row r="357" spans="1:33" s="55" customFormat="1" hidden="1" x14ac:dyDescent="0.2">
      <c r="A357" s="55" t="s">
        <v>11</v>
      </c>
      <c r="B357" s="55" t="s">
        <v>15</v>
      </c>
      <c r="D357" s="55" t="s">
        <v>16</v>
      </c>
      <c r="E357" s="148"/>
      <c r="F357" s="148" t="s">
        <v>12</v>
      </c>
      <c r="G357" s="148"/>
      <c r="H357" s="148"/>
      <c r="I357" s="148"/>
      <c r="J357" s="148" t="s">
        <v>13</v>
      </c>
      <c r="K357" s="148"/>
      <c r="L357" s="148" t="s">
        <v>3</v>
      </c>
      <c r="M357" s="148" t="s">
        <v>14</v>
      </c>
      <c r="N357" s="148" t="s">
        <v>14</v>
      </c>
      <c r="O357" s="148" t="s">
        <v>19</v>
      </c>
      <c r="P357" s="148" t="s">
        <v>20</v>
      </c>
      <c r="Q357" s="148" t="s">
        <v>21</v>
      </c>
      <c r="R357" s="55" t="s">
        <v>11</v>
      </c>
      <c r="S357" s="55" t="s">
        <v>15</v>
      </c>
      <c r="U357" s="55" t="s">
        <v>16</v>
      </c>
      <c r="V357" s="148"/>
      <c r="W357" s="148" t="s">
        <v>12</v>
      </c>
      <c r="X357" s="148"/>
      <c r="Y357" s="148"/>
      <c r="Z357" s="148" t="s">
        <v>13</v>
      </c>
      <c r="AA357" s="148"/>
      <c r="AB357" s="148" t="s">
        <v>3</v>
      </c>
      <c r="AC357" s="148" t="s">
        <v>14</v>
      </c>
      <c r="AD357" s="148" t="s">
        <v>14</v>
      </c>
      <c r="AE357" s="148" t="s">
        <v>23</v>
      </c>
      <c r="AF357" s="148" t="s">
        <v>24</v>
      </c>
      <c r="AG357" s="148" t="s">
        <v>25</v>
      </c>
    </row>
    <row r="358" spans="1:33" s="31" customFormat="1" hidden="1" x14ac:dyDescent="0.2">
      <c r="B358" s="31" t="str">
        <f xml:space="preserve"> CLUB12</f>
        <v>Zug</v>
      </c>
      <c r="C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>
        <v>1</v>
      </c>
      <c r="Q358" s="18"/>
      <c r="S358" s="31" t="str">
        <f xml:space="preserve"> CLUB12</f>
        <v>Zug</v>
      </c>
      <c r="T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23">
        <v>1</v>
      </c>
      <c r="AG358" s="23"/>
    </row>
    <row r="359" spans="1:33" hidden="1" x14ac:dyDescent="0.2">
      <c r="D359" s="31" t="str">
        <f xml:space="preserve"> CLUB12</f>
        <v>Zug</v>
      </c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>
        <v>1</v>
      </c>
      <c r="U359" s="31" t="str">
        <f xml:space="preserve"> CLUB12</f>
        <v>Zug</v>
      </c>
      <c r="AG359" s="23">
        <v>1</v>
      </c>
    </row>
    <row r="360" spans="1:33" s="55" customFormat="1" hidden="1" x14ac:dyDescent="0.2">
      <c r="A360" s="55" t="s">
        <v>11</v>
      </c>
      <c r="B360" s="55" t="s">
        <v>15</v>
      </c>
      <c r="D360" s="55" t="s">
        <v>16</v>
      </c>
      <c r="E360" s="148"/>
      <c r="F360" s="148" t="s">
        <v>12</v>
      </c>
      <c r="G360" s="148"/>
      <c r="H360" s="148"/>
      <c r="I360" s="148"/>
      <c r="J360" s="148" t="s">
        <v>13</v>
      </c>
      <c r="K360" s="148"/>
      <c r="L360" s="148" t="s">
        <v>3</v>
      </c>
      <c r="M360" s="148" t="s">
        <v>14</v>
      </c>
      <c r="N360" s="148" t="s">
        <v>14</v>
      </c>
      <c r="O360" s="148" t="s">
        <v>19</v>
      </c>
      <c r="P360" s="148" t="s">
        <v>20</v>
      </c>
      <c r="Q360" s="148" t="s">
        <v>21</v>
      </c>
      <c r="R360" s="55" t="s">
        <v>11</v>
      </c>
      <c r="S360" s="55" t="s">
        <v>15</v>
      </c>
      <c r="U360" s="55" t="s">
        <v>16</v>
      </c>
      <c r="V360" s="148"/>
      <c r="W360" s="148" t="s">
        <v>12</v>
      </c>
      <c r="X360" s="148"/>
      <c r="Y360" s="148"/>
      <c r="Z360" s="148" t="s">
        <v>13</v>
      </c>
      <c r="AA360" s="148"/>
      <c r="AB360" s="148" t="s">
        <v>3</v>
      </c>
      <c r="AC360" s="148" t="s">
        <v>14</v>
      </c>
      <c r="AD360" s="148" t="s">
        <v>14</v>
      </c>
      <c r="AE360" s="148" t="s">
        <v>23</v>
      </c>
      <c r="AF360" s="148" t="s">
        <v>24</v>
      </c>
      <c r="AG360" s="148" t="s">
        <v>25</v>
      </c>
    </row>
    <row r="361" spans="1:33" s="31" customFormat="1" ht="12.75" hidden="1" x14ac:dyDescent="0.2">
      <c r="B361" s="31" t="str">
        <f xml:space="preserve"> CLUB12</f>
        <v>Zug</v>
      </c>
      <c r="C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>
        <v>1</v>
      </c>
      <c r="P361" s="18"/>
      <c r="Q361" s="18"/>
      <c r="S361" s="31" t="str">
        <f xml:space="preserve"> CLUB12</f>
        <v>Zug</v>
      </c>
      <c r="T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>
        <v>1</v>
      </c>
      <c r="AF361" s="24"/>
      <c r="AG361" s="24"/>
    </row>
    <row r="362" spans="1:33" s="55" customFormat="1" hidden="1" x14ac:dyDescent="0.2">
      <c r="A362" s="55" t="s">
        <v>11</v>
      </c>
      <c r="B362" s="55" t="s">
        <v>15</v>
      </c>
      <c r="D362" s="55" t="s">
        <v>16</v>
      </c>
      <c r="E362" s="148"/>
      <c r="F362" s="148" t="s">
        <v>12</v>
      </c>
      <c r="G362" s="148"/>
      <c r="H362" s="148"/>
      <c r="I362" s="148"/>
      <c r="J362" s="148" t="s">
        <v>13</v>
      </c>
      <c r="K362" s="148"/>
      <c r="L362" s="148" t="s">
        <v>3</v>
      </c>
      <c r="M362" s="148" t="s">
        <v>14</v>
      </c>
      <c r="N362" s="148" t="s">
        <v>14</v>
      </c>
      <c r="O362" s="148" t="s">
        <v>19</v>
      </c>
      <c r="P362" s="148" t="s">
        <v>20</v>
      </c>
      <c r="Q362" s="148" t="s">
        <v>21</v>
      </c>
      <c r="R362" s="55" t="s">
        <v>11</v>
      </c>
      <c r="S362" s="55" t="s">
        <v>15</v>
      </c>
      <c r="U362" s="55" t="s">
        <v>16</v>
      </c>
      <c r="V362" s="148"/>
      <c r="W362" s="148" t="s">
        <v>12</v>
      </c>
      <c r="X362" s="148"/>
      <c r="Y362" s="148"/>
      <c r="Z362" s="148" t="s">
        <v>13</v>
      </c>
      <c r="AA362" s="148"/>
      <c r="AB362" s="148" t="s">
        <v>3</v>
      </c>
      <c r="AC362" s="148" t="s">
        <v>14</v>
      </c>
      <c r="AD362" s="148" t="s">
        <v>14</v>
      </c>
      <c r="AE362" s="148" t="s">
        <v>23</v>
      </c>
      <c r="AF362" s="148" t="s">
        <v>24</v>
      </c>
      <c r="AG362" s="148" t="s">
        <v>25</v>
      </c>
    </row>
    <row r="363" spans="1:33" s="31" customFormat="1" ht="12.75" hidden="1" x14ac:dyDescent="0.2">
      <c r="C363" s="18"/>
      <c r="D363" s="31" t="str">
        <f xml:space="preserve"> CLUB12</f>
        <v>Zug</v>
      </c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>
        <v>1</v>
      </c>
      <c r="P363" s="18"/>
      <c r="Q363" s="18"/>
      <c r="T363" s="18"/>
      <c r="U363" s="31" t="str">
        <f xml:space="preserve"> CLUB12</f>
        <v>Zug</v>
      </c>
      <c r="V363" s="18"/>
      <c r="W363" s="18"/>
      <c r="X363" s="18"/>
      <c r="Y363" s="18"/>
      <c r="Z363" s="18"/>
      <c r="AA363" s="18"/>
      <c r="AB363" s="18"/>
      <c r="AC363" s="18"/>
      <c r="AD363" s="18"/>
      <c r="AE363" s="18">
        <v>1</v>
      </c>
      <c r="AF363" s="24"/>
      <c r="AG363" s="24"/>
    </row>
    <row r="364" spans="1:33" hidden="1" x14ac:dyDescent="0.2"/>
    <row r="365" spans="1:33" s="55" customFormat="1" hidden="1" x14ac:dyDescent="0.2">
      <c r="A365" s="55" t="s">
        <v>11</v>
      </c>
      <c r="B365" s="55" t="s">
        <v>15</v>
      </c>
      <c r="D365" s="55" t="s">
        <v>16</v>
      </c>
      <c r="E365" s="148"/>
      <c r="F365" s="148" t="s">
        <v>12</v>
      </c>
      <c r="G365" s="148"/>
      <c r="H365" s="148"/>
      <c r="I365" s="148"/>
      <c r="J365" s="148" t="s">
        <v>13</v>
      </c>
      <c r="K365" s="148"/>
      <c r="L365" s="148" t="s">
        <v>3</v>
      </c>
      <c r="M365" s="148" t="s">
        <v>14</v>
      </c>
      <c r="N365" s="148" t="s">
        <v>14</v>
      </c>
      <c r="O365" s="148" t="s">
        <v>19</v>
      </c>
      <c r="P365" s="148" t="s">
        <v>20</v>
      </c>
      <c r="Q365" s="148" t="s">
        <v>21</v>
      </c>
      <c r="R365" s="55" t="s">
        <v>11</v>
      </c>
      <c r="S365" s="55" t="s">
        <v>15</v>
      </c>
      <c r="U365" s="55" t="s">
        <v>16</v>
      </c>
      <c r="V365" s="148"/>
      <c r="W365" s="148" t="s">
        <v>12</v>
      </c>
      <c r="X365" s="148"/>
      <c r="Y365" s="148"/>
      <c r="Z365" s="148" t="s">
        <v>13</v>
      </c>
      <c r="AA365" s="148"/>
      <c r="AB365" s="148" t="s">
        <v>3</v>
      </c>
      <c r="AC365" s="148" t="s">
        <v>14</v>
      </c>
      <c r="AD365" s="148" t="s">
        <v>14</v>
      </c>
      <c r="AE365" s="148" t="s">
        <v>23</v>
      </c>
      <c r="AF365" s="148" t="s">
        <v>24</v>
      </c>
      <c r="AG365" s="148" t="s">
        <v>25</v>
      </c>
    </row>
    <row r="366" spans="1:33" s="31" customFormat="1" hidden="1" x14ac:dyDescent="0.2">
      <c r="B366" s="31" t="str">
        <f>CLUB13</f>
        <v>Ajoie</v>
      </c>
      <c r="C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>
        <v>2</v>
      </c>
      <c r="Q366" s="18"/>
      <c r="S366" s="31" t="str">
        <f>CLUB13</f>
        <v>Ajoie</v>
      </c>
      <c r="T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31">
        <v>2</v>
      </c>
    </row>
    <row r="367" spans="1:33" s="31" customFormat="1" hidden="1" x14ac:dyDescent="0.2">
      <c r="D367" s="31" t="str">
        <f>CLUB13</f>
        <v>Ajoie</v>
      </c>
      <c r="Q367" s="31">
        <v>2</v>
      </c>
      <c r="U367" s="31" t="str">
        <f>CLUB13</f>
        <v>Ajoie</v>
      </c>
      <c r="AG367" s="31">
        <v>2</v>
      </c>
    </row>
    <row r="368" spans="1:33" s="55" customFormat="1" hidden="1" x14ac:dyDescent="0.2">
      <c r="A368" s="55" t="s">
        <v>11</v>
      </c>
      <c r="B368" s="55" t="s">
        <v>15</v>
      </c>
      <c r="D368" s="55" t="s">
        <v>16</v>
      </c>
      <c r="E368" s="148"/>
      <c r="F368" s="148" t="s">
        <v>12</v>
      </c>
      <c r="G368" s="148"/>
      <c r="H368" s="148"/>
      <c r="I368" s="148"/>
      <c r="J368" s="148" t="s">
        <v>13</v>
      </c>
      <c r="K368" s="148"/>
      <c r="L368" s="148" t="s">
        <v>3</v>
      </c>
      <c r="M368" s="148" t="s">
        <v>14</v>
      </c>
      <c r="N368" s="148" t="s">
        <v>14</v>
      </c>
      <c r="O368" s="148" t="s">
        <v>19</v>
      </c>
      <c r="P368" s="148" t="s">
        <v>20</v>
      </c>
      <c r="Q368" s="148" t="s">
        <v>21</v>
      </c>
      <c r="R368" s="55" t="s">
        <v>11</v>
      </c>
      <c r="S368" s="55" t="s">
        <v>15</v>
      </c>
      <c r="U368" s="55" t="s">
        <v>16</v>
      </c>
      <c r="V368" s="148"/>
      <c r="W368" s="148" t="s">
        <v>12</v>
      </c>
      <c r="X368" s="148"/>
      <c r="Y368" s="148"/>
      <c r="Z368" s="148" t="s">
        <v>13</v>
      </c>
      <c r="AA368" s="148"/>
      <c r="AB368" s="148" t="s">
        <v>3</v>
      </c>
      <c r="AC368" s="148" t="s">
        <v>14</v>
      </c>
      <c r="AD368" s="148" t="s">
        <v>14</v>
      </c>
      <c r="AE368" s="148" t="s">
        <v>23</v>
      </c>
      <c r="AF368" s="148" t="s">
        <v>24</v>
      </c>
      <c r="AG368" s="148" t="s">
        <v>25</v>
      </c>
    </row>
    <row r="369" spans="1:33" s="31" customFormat="1" hidden="1" x14ac:dyDescent="0.2">
      <c r="B369" s="31" t="str">
        <f>CLUB13</f>
        <v>Ajoie</v>
      </c>
      <c r="C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>
        <v>1</v>
      </c>
      <c r="Q369" s="18"/>
      <c r="S369" s="31" t="str">
        <f>CLUB13</f>
        <v>Ajoie</v>
      </c>
      <c r="T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31">
        <v>1</v>
      </c>
    </row>
    <row r="370" spans="1:33" s="31" customFormat="1" hidden="1" x14ac:dyDescent="0.2">
      <c r="D370" s="31" t="str">
        <f>CLUB13</f>
        <v>Ajoie</v>
      </c>
      <c r="Q370" s="31">
        <v>1</v>
      </c>
      <c r="U370" s="31" t="str">
        <f>CLUB13</f>
        <v>Ajoie</v>
      </c>
      <c r="AG370" s="31">
        <v>1</v>
      </c>
    </row>
    <row r="371" spans="1:33" s="55" customFormat="1" hidden="1" x14ac:dyDescent="0.2">
      <c r="A371" s="55" t="s">
        <v>11</v>
      </c>
      <c r="B371" s="55" t="s">
        <v>15</v>
      </c>
      <c r="D371" s="55" t="s">
        <v>16</v>
      </c>
      <c r="E371" s="148"/>
      <c r="F371" s="148" t="s">
        <v>12</v>
      </c>
      <c r="G371" s="148"/>
      <c r="H371" s="148"/>
      <c r="I371" s="148"/>
      <c r="J371" s="148" t="s">
        <v>13</v>
      </c>
      <c r="K371" s="148"/>
      <c r="L371" s="148" t="s">
        <v>3</v>
      </c>
      <c r="M371" s="148" t="s">
        <v>14</v>
      </c>
      <c r="N371" s="148" t="s">
        <v>14</v>
      </c>
      <c r="O371" s="148" t="s">
        <v>19</v>
      </c>
      <c r="P371" s="148" t="s">
        <v>20</v>
      </c>
      <c r="Q371" s="148" t="s">
        <v>21</v>
      </c>
      <c r="R371" s="55" t="s">
        <v>11</v>
      </c>
      <c r="S371" s="55" t="s">
        <v>15</v>
      </c>
      <c r="U371" s="55" t="s">
        <v>16</v>
      </c>
      <c r="V371" s="148"/>
      <c r="W371" s="148" t="s">
        <v>12</v>
      </c>
      <c r="X371" s="148"/>
      <c r="Y371" s="148"/>
      <c r="Z371" s="148" t="s">
        <v>13</v>
      </c>
      <c r="AA371" s="148"/>
      <c r="AB371" s="148" t="s">
        <v>3</v>
      </c>
      <c r="AC371" s="148" t="s">
        <v>14</v>
      </c>
      <c r="AD371" s="148" t="s">
        <v>14</v>
      </c>
      <c r="AE371" s="148" t="s">
        <v>23</v>
      </c>
      <c r="AF371" s="148" t="s">
        <v>24</v>
      </c>
      <c r="AG371" s="148" t="s">
        <v>25</v>
      </c>
    </row>
    <row r="372" spans="1:33" s="31" customFormat="1" ht="12.75" hidden="1" x14ac:dyDescent="0.2">
      <c r="B372" s="31" t="str">
        <f>CLUB13</f>
        <v>Ajoie</v>
      </c>
      <c r="C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>
        <v>1</v>
      </c>
      <c r="P372" s="18"/>
      <c r="Q372" s="18"/>
      <c r="S372" s="31" t="str">
        <f>CLUB13</f>
        <v>Ajoie</v>
      </c>
      <c r="T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>
        <v>1</v>
      </c>
      <c r="AF372" s="46"/>
      <c r="AG372" s="46"/>
    </row>
    <row r="373" spans="1:33" s="55" customFormat="1" hidden="1" x14ac:dyDescent="0.2">
      <c r="A373" s="55" t="s">
        <v>11</v>
      </c>
      <c r="B373" s="55" t="s">
        <v>15</v>
      </c>
      <c r="D373" s="55" t="s">
        <v>16</v>
      </c>
      <c r="E373" s="148"/>
      <c r="F373" s="148" t="s">
        <v>12</v>
      </c>
      <c r="G373" s="148"/>
      <c r="H373" s="148"/>
      <c r="I373" s="148"/>
      <c r="J373" s="148" t="s">
        <v>13</v>
      </c>
      <c r="K373" s="148"/>
      <c r="L373" s="148" t="s">
        <v>3</v>
      </c>
      <c r="M373" s="148" t="s">
        <v>14</v>
      </c>
      <c r="N373" s="148" t="s">
        <v>14</v>
      </c>
      <c r="O373" s="148" t="s">
        <v>19</v>
      </c>
      <c r="P373" s="148" t="s">
        <v>20</v>
      </c>
      <c r="Q373" s="148" t="s">
        <v>21</v>
      </c>
      <c r="R373" s="55" t="s">
        <v>11</v>
      </c>
      <c r="S373" s="55" t="s">
        <v>15</v>
      </c>
      <c r="U373" s="55" t="s">
        <v>16</v>
      </c>
      <c r="V373" s="148"/>
      <c r="W373" s="148" t="s">
        <v>12</v>
      </c>
      <c r="X373" s="148"/>
      <c r="Y373" s="148"/>
      <c r="Z373" s="148" t="s">
        <v>13</v>
      </c>
      <c r="AA373" s="148"/>
      <c r="AB373" s="148" t="s">
        <v>3</v>
      </c>
      <c r="AC373" s="148" t="s">
        <v>14</v>
      </c>
      <c r="AD373" s="148" t="s">
        <v>14</v>
      </c>
      <c r="AE373" s="148" t="s">
        <v>23</v>
      </c>
      <c r="AF373" s="148" t="s">
        <v>24</v>
      </c>
      <c r="AG373" s="148" t="s">
        <v>25</v>
      </c>
    </row>
    <row r="374" spans="1:33" s="31" customFormat="1" ht="12.75" hidden="1" x14ac:dyDescent="0.2">
      <c r="C374" s="18"/>
      <c r="D374" s="31" t="str">
        <f>CLUB13</f>
        <v>Ajoie</v>
      </c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>
        <v>1</v>
      </c>
      <c r="P374" s="18"/>
      <c r="Q374" s="18"/>
      <c r="T374" s="18"/>
      <c r="U374" s="31" t="str">
        <f>CLUB13</f>
        <v>Ajoie</v>
      </c>
      <c r="V374" s="18"/>
      <c r="W374" s="18"/>
      <c r="X374" s="18"/>
      <c r="Y374" s="18"/>
      <c r="Z374" s="18"/>
      <c r="AA374" s="18"/>
      <c r="AB374" s="18"/>
      <c r="AC374" s="18"/>
      <c r="AD374" s="18"/>
      <c r="AE374" s="18">
        <v>1</v>
      </c>
      <c r="AF374" s="46"/>
      <c r="AG374" s="46"/>
    </row>
    <row r="375" spans="1:33" s="91" customFormat="1" hidden="1" x14ac:dyDescent="0.2"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</row>
    <row r="376" spans="1:33" s="89" customFormat="1" hidden="1" x14ac:dyDescent="0.2">
      <c r="A376" s="89" t="s">
        <v>11</v>
      </c>
      <c r="B376" s="89" t="s">
        <v>15</v>
      </c>
      <c r="D376" s="89" t="s">
        <v>16</v>
      </c>
      <c r="E376" s="90"/>
      <c r="F376" s="90" t="s">
        <v>12</v>
      </c>
      <c r="G376" s="90"/>
      <c r="H376" s="90"/>
      <c r="I376" s="90"/>
      <c r="J376" s="90" t="s">
        <v>13</v>
      </c>
      <c r="K376" s="90"/>
      <c r="L376" s="90" t="s">
        <v>3</v>
      </c>
      <c r="M376" s="90" t="s">
        <v>14</v>
      </c>
      <c r="N376" s="90" t="s">
        <v>14</v>
      </c>
      <c r="O376" s="90" t="s">
        <v>19</v>
      </c>
      <c r="P376" s="90" t="s">
        <v>20</v>
      </c>
      <c r="Q376" s="90" t="s">
        <v>21</v>
      </c>
      <c r="R376" s="89" t="s">
        <v>11</v>
      </c>
      <c r="S376" s="89" t="s">
        <v>15</v>
      </c>
      <c r="U376" s="89" t="s">
        <v>16</v>
      </c>
      <c r="V376" s="90"/>
      <c r="W376" s="90" t="s">
        <v>12</v>
      </c>
      <c r="X376" s="90"/>
      <c r="Y376" s="90"/>
      <c r="Z376" s="90" t="s">
        <v>13</v>
      </c>
      <c r="AA376" s="90"/>
      <c r="AB376" s="90" t="s">
        <v>3</v>
      </c>
      <c r="AC376" s="90" t="s">
        <v>14</v>
      </c>
      <c r="AD376" s="90" t="s">
        <v>14</v>
      </c>
      <c r="AE376" s="90" t="s">
        <v>23</v>
      </c>
      <c r="AF376" s="90" t="s">
        <v>24</v>
      </c>
      <c r="AG376" s="90" t="s">
        <v>25</v>
      </c>
    </row>
    <row r="377" spans="1:33" s="91" customFormat="1" hidden="1" x14ac:dyDescent="0.2">
      <c r="B377" s="91" t="str">
        <f xml:space="preserve"> CLUB14</f>
        <v>Kloten</v>
      </c>
      <c r="C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>
        <v>2</v>
      </c>
      <c r="Q377" s="92"/>
      <c r="S377" s="91" t="str">
        <f xml:space="preserve"> CLUB14</f>
        <v>Kloten</v>
      </c>
      <c r="T377" s="92"/>
      <c r="V377" s="92"/>
      <c r="W377" s="92"/>
      <c r="X377" s="92"/>
      <c r="Y377" s="92"/>
      <c r="Z377" s="92"/>
      <c r="AA377" s="92"/>
      <c r="AB377" s="92"/>
      <c r="AC377" s="92"/>
      <c r="AD377" s="92"/>
      <c r="AE377" s="92"/>
      <c r="AF377" s="91">
        <v>2</v>
      </c>
    </row>
    <row r="378" spans="1:33" s="91" customFormat="1" hidden="1" x14ac:dyDescent="0.2">
      <c r="D378" s="91" t="str">
        <f xml:space="preserve"> CLUB14</f>
        <v>Kloten</v>
      </c>
      <c r="Q378" s="91">
        <v>2</v>
      </c>
      <c r="U378" s="91" t="str">
        <f xml:space="preserve"> CLUB14</f>
        <v>Kloten</v>
      </c>
      <c r="AG378" s="91">
        <v>2</v>
      </c>
    </row>
    <row r="379" spans="1:33" s="89" customFormat="1" hidden="1" x14ac:dyDescent="0.2">
      <c r="A379" s="89" t="s">
        <v>11</v>
      </c>
      <c r="B379" s="89" t="s">
        <v>15</v>
      </c>
      <c r="D379" s="89" t="s">
        <v>16</v>
      </c>
      <c r="E379" s="90"/>
      <c r="F379" s="90" t="s">
        <v>12</v>
      </c>
      <c r="G379" s="90"/>
      <c r="H379" s="90"/>
      <c r="I379" s="90"/>
      <c r="J379" s="90" t="s">
        <v>13</v>
      </c>
      <c r="K379" s="90"/>
      <c r="L379" s="90" t="s">
        <v>3</v>
      </c>
      <c r="M379" s="90" t="s">
        <v>14</v>
      </c>
      <c r="N379" s="90" t="s">
        <v>14</v>
      </c>
      <c r="O379" s="90" t="s">
        <v>19</v>
      </c>
      <c r="P379" s="90" t="s">
        <v>20</v>
      </c>
      <c r="Q379" s="90" t="s">
        <v>21</v>
      </c>
      <c r="R379" s="89" t="s">
        <v>11</v>
      </c>
      <c r="S379" s="89" t="s">
        <v>15</v>
      </c>
      <c r="U379" s="89" t="s">
        <v>16</v>
      </c>
      <c r="V379" s="90"/>
      <c r="W379" s="90" t="s">
        <v>12</v>
      </c>
      <c r="X379" s="90"/>
      <c r="Y379" s="90"/>
      <c r="Z379" s="90" t="s">
        <v>13</v>
      </c>
      <c r="AA379" s="90"/>
      <c r="AB379" s="90" t="s">
        <v>3</v>
      </c>
      <c r="AC379" s="90" t="s">
        <v>14</v>
      </c>
      <c r="AD379" s="90" t="s">
        <v>14</v>
      </c>
      <c r="AE379" s="90" t="s">
        <v>23</v>
      </c>
      <c r="AF379" s="90" t="s">
        <v>24</v>
      </c>
      <c r="AG379" s="90" t="s">
        <v>25</v>
      </c>
    </row>
    <row r="380" spans="1:33" s="91" customFormat="1" hidden="1" x14ac:dyDescent="0.2">
      <c r="B380" s="91" t="str">
        <f xml:space="preserve"> CLUB14</f>
        <v>Kloten</v>
      </c>
      <c r="C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>
        <v>1</v>
      </c>
      <c r="Q380" s="92"/>
      <c r="S380" s="91" t="str">
        <f xml:space="preserve"> CLUB14</f>
        <v>Kloten</v>
      </c>
      <c r="T380" s="92"/>
      <c r="V380" s="92"/>
      <c r="W380" s="92"/>
      <c r="X380" s="92"/>
      <c r="Y380" s="92"/>
      <c r="Z380" s="92"/>
      <c r="AA380" s="92"/>
      <c r="AB380" s="92"/>
      <c r="AC380" s="92"/>
      <c r="AD380" s="92"/>
      <c r="AE380" s="92"/>
      <c r="AF380" s="91">
        <v>1</v>
      </c>
    </row>
    <row r="381" spans="1:33" s="91" customFormat="1" hidden="1" x14ac:dyDescent="0.2">
      <c r="D381" s="91" t="str">
        <f xml:space="preserve"> CLUB14</f>
        <v>Kloten</v>
      </c>
      <c r="Q381" s="91">
        <v>1</v>
      </c>
      <c r="U381" s="91" t="str">
        <f xml:space="preserve"> CLUB14</f>
        <v>Kloten</v>
      </c>
      <c r="AG381" s="91">
        <v>1</v>
      </c>
    </row>
    <row r="382" spans="1:33" s="89" customFormat="1" hidden="1" x14ac:dyDescent="0.2">
      <c r="A382" s="89" t="s">
        <v>11</v>
      </c>
      <c r="B382" s="89" t="s">
        <v>15</v>
      </c>
      <c r="D382" s="89" t="s">
        <v>16</v>
      </c>
      <c r="E382" s="90"/>
      <c r="F382" s="90" t="s">
        <v>12</v>
      </c>
      <c r="G382" s="90"/>
      <c r="H382" s="90"/>
      <c r="I382" s="90"/>
      <c r="J382" s="90" t="s">
        <v>13</v>
      </c>
      <c r="K382" s="90"/>
      <c r="L382" s="90" t="s">
        <v>3</v>
      </c>
      <c r="M382" s="90" t="s">
        <v>14</v>
      </c>
      <c r="N382" s="90" t="s">
        <v>14</v>
      </c>
      <c r="O382" s="90" t="s">
        <v>19</v>
      </c>
      <c r="P382" s="90" t="s">
        <v>20</v>
      </c>
      <c r="Q382" s="90" t="s">
        <v>21</v>
      </c>
      <c r="R382" s="89" t="s">
        <v>11</v>
      </c>
      <c r="S382" s="89" t="s">
        <v>15</v>
      </c>
      <c r="U382" s="89" t="s">
        <v>16</v>
      </c>
      <c r="V382" s="90"/>
      <c r="W382" s="90" t="s">
        <v>12</v>
      </c>
      <c r="X382" s="90"/>
      <c r="Y382" s="90"/>
      <c r="Z382" s="90" t="s">
        <v>13</v>
      </c>
      <c r="AA382" s="90"/>
      <c r="AB382" s="90" t="s">
        <v>3</v>
      </c>
      <c r="AC382" s="90" t="s">
        <v>14</v>
      </c>
      <c r="AD382" s="90" t="s">
        <v>14</v>
      </c>
      <c r="AE382" s="90" t="s">
        <v>23</v>
      </c>
      <c r="AF382" s="90" t="s">
        <v>24</v>
      </c>
      <c r="AG382" s="90" t="s">
        <v>25</v>
      </c>
    </row>
    <row r="383" spans="1:33" s="91" customFormat="1" ht="12.75" hidden="1" x14ac:dyDescent="0.2">
      <c r="B383" s="91" t="str">
        <f xml:space="preserve"> CLUB14</f>
        <v>Kloten</v>
      </c>
      <c r="C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>
        <v>1</v>
      </c>
      <c r="P383" s="92"/>
      <c r="Q383" s="92"/>
      <c r="S383" s="91" t="str">
        <f xml:space="preserve"> CLUB14</f>
        <v>Kloten</v>
      </c>
      <c r="T383" s="92"/>
      <c r="V383" s="92"/>
      <c r="W383" s="92"/>
      <c r="X383" s="92"/>
      <c r="Y383" s="92"/>
      <c r="Z383" s="92"/>
      <c r="AA383" s="92"/>
      <c r="AB383" s="92"/>
      <c r="AC383" s="92"/>
      <c r="AD383" s="92"/>
      <c r="AE383" s="92">
        <v>1</v>
      </c>
      <c r="AF383" s="93"/>
      <c r="AG383" s="93"/>
    </row>
    <row r="384" spans="1:33" s="89" customFormat="1" hidden="1" x14ac:dyDescent="0.2">
      <c r="A384" s="89" t="s">
        <v>11</v>
      </c>
      <c r="B384" s="89" t="s">
        <v>15</v>
      </c>
      <c r="D384" s="89" t="s">
        <v>16</v>
      </c>
      <c r="E384" s="90"/>
      <c r="F384" s="90" t="s">
        <v>12</v>
      </c>
      <c r="G384" s="90"/>
      <c r="H384" s="90"/>
      <c r="I384" s="90"/>
      <c r="J384" s="90" t="s">
        <v>13</v>
      </c>
      <c r="K384" s="90"/>
      <c r="L384" s="90" t="s">
        <v>3</v>
      </c>
      <c r="M384" s="90" t="s">
        <v>14</v>
      </c>
      <c r="N384" s="90" t="s">
        <v>14</v>
      </c>
      <c r="O384" s="90" t="s">
        <v>19</v>
      </c>
      <c r="P384" s="90" t="s">
        <v>20</v>
      </c>
      <c r="Q384" s="90" t="s">
        <v>21</v>
      </c>
      <c r="R384" s="89" t="s">
        <v>11</v>
      </c>
      <c r="S384" s="89" t="s">
        <v>15</v>
      </c>
      <c r="U384" s="89" t="s">
        <v>16</v>
      </c>
      <c r="V384" s="90"/>
      <c r="W384" s="90" t="s">
        <v>12</v>
      </c>
      <c r="X384" s="90"/>
      <c r="Y384" s="90"/>
      <c r="Z384" s="90" t="s">
        <v>13</v>
      </c>
      <c r="AA384" s="90"/>
      <c r="AB384" s="90" t="s">
        <v>3</v>
      </c>
      <c r="AC384" s="90" t="s">
        <v>14</v>
      </c>
      <c r="AD384" s="90" t="s">
        <v>14</v>
      </c>
      <c r="AE384" s="90" t="s">
        <v>23</v>
      </c>
      <c r="AF384" s="90" t="s">
        <v>24</v>
      </c>
      <c r="AG384" s="90" t="s">
        <v>25</v>
      </c>
    </row>
    <row r="385" spans="3:33" s="91" customFormat="1" ht="12.75" hidden="1" x14ac:dyDescent="0.2">
      <c r="C385" s="92"/>
      <c r="D385" s="91" t="str">
        <f xml:space="preserve"> CLUB14</f>
        <v>Kloten</v>
      </c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>
        <v>1</v>
      </c>
      <c r="P385" s="92"/>
      <c r="Q385" s="92"/>
      <c r="T385" s="92"/>
      <c r="U385" s="91" t="str">
        <f xml:space="preserve"> CLUB14</f>
        <v>Kloten</v>
      </c>
      <c r="V385" s="92"/>
      <c r="W385" s="92"/>
      <c r="X385" s="92"/>
      <c r="Y385" s="92"/>
      <c r="Z385" s="92"/>
      <c r="AA385" s="92"/>
      <c r="AB385" s="92"/>
      <c r="AC385" s="92"/>
      <c r="AD385" s="92"/>
      <c r="AE385" s="92">
        <v>1</v>
      </c>
      <c r="AF385" s="93"/>
      <c r="AG385" s="93"/>
    </row>
  </sheetData>
  <dataConsolidate/>
  <mergeCells count="9">
    <mergeCell ref="E26:G26"/>
    <mergeCell ref="V26:X26"/>
    <mergeCell ref="Y26:AA26"/>
    <mergeCell ref="AC3:AD3"/>
    <mergeCell ref="I4:K4"/>
    <mergeCell ref="AC4:AD4"/>
    <mergeCell ref="U22:V22"/>
    <mergeCell ref="E23:G23"/>
    <mergeCell ref="F24:G24"/>
  </mergeCells>
  <pageMargins left="2.204724409448819" right="0.43307086614173229" top="0.51" bottom="0.39370078740157483" header="0.23622047244094491" footer="0.19685039370078741"/>
  <pageSetup paperSize="9" scale="35" orientation="portrait" r:id="rId1"/>
  <headerFooter alignWithMargins="0">
    <oddHeader>&amp;C&amp;"Arial,Fett"&amp;12Eishockey-Toto Saison 2024/ 2025&amp;R&amp;"Arial,Standard"Name: ___________</oddHeader>
    <oddFooter>&amp;C&amp;"Arial,Standard"&amp;8&amp;F   -   &amp;"MS Sans Serif,Fett"&amp;12&amp;D &amp;"MS Sans Serif,Standard"&amp;10  -  &amp;"Arial,Standard"&amp;8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140</vt:i4>
      </vt:variant>
    </vt:vector>
  </HeadingPairs>
  <TitlesOfParts>
    <vt:vector size="142" baseType="lpstr">
      <vt:lpstr>LEER</vt:lpstr>
      <vt:lpstr>Tabelle1</vt:lpstr>
      <vt:lpstr>LEER!AWAY1</vt:lpstr>
      <vt:lpstr>LEER!AWAY2</vt:lpstr>
      <vt:lpstr>LEER!CLUB1</vt:lpstr>
      <vt:lpstr>LEER!CLUB1_AWAY1</vt:lpstr>
      <vt:lpstr>LEER!CLUB1_AWAY2</vt:lpstr>
      <vt:lpstr>LEER!CLUB1_HOME1</vt:lpstr>
      <vt:lpstr>LEER!CLUB1_HOME2</vt:lpstr>
      <vt:lpstr>LEER!CLUB1_SIEGE1</vt:lpstr>
      <vt:lpstr>LEER!CLUB1_SIEGE2</vt:lpstr>
      <vt:lpstr>LEER!CLUB1_UNENTSCHIEDEN1</vt:lpstr>
      <vt:lpstr>LEER!CLUB1_UNENTSCHIEDEN2</vt:lpstr>
      <vt:lpstr>LEER!CLUB10</vt:lpstr>
      <vt:lpstr>LEER!CLUB10_AWAY1</vt:lpstr>
      <vt:lpstr>LEER!CLUB10_AWAY2</vt:lpstr>
      <vt:lpstr>LEER!CLUB10_HOME1</vt:lpstr>
      <vt:lpstr>LEER!CLUB10_HOME2</vt:lpstr>
      <vt:lpstr>LEER!CLUB10_SIEGE1</vt:lpstr>
      <vt:lpstr>LEER!CLUB10_SIEGE2</vt:lpstr>
      <vt:lpstr>LEER!CLUB10_UNENTSCHIEDEN1</vt:lpstr>
      <vt:lpstr>LEER!CLUB10_UNENTSCHIEDEN2</vt:lpstr>
      <vt:lpstr>LEER!CLUB11</vt:lpstr>
      <vt:lpstr>LEER!CLUB11_AWAY1</vt:lpstr>
      <vt:lpstr>LEER!CLUB11_AWAY2</vt:lpstr>
      <vt:lpstr>LEER!CLUB11_HOME1</vt:lpstr>
      <vt:lpstr>LEER!CLUB11_HOME2</vt:lpstr>
      <vt:lpstr>LEER!CLUB11_SIEGE1</vt:lpstr>
      <vt:lpstr>LEER!CLUB11_SIEGE2</vt:lpstr>
      <vt:lpstr>LEER!CLUB11_UNENTSCHIEDEN1</vt:lpstr>
      <vt:lpstr>LEER!CLUB11_UNENTSCHIEDEN2</vt:lpstr>
      <vt:lpstr>LEER!CLUB12</vt:lpstr>
      <vt:lpstr>LEER!CLUB12_AWAY1</vt:lpstr>
      <vt:lpstr>LEER!CLUB12_AWAY2</vt:lpstr>
      <vt:lpstr>LEER!CLUB12_HOME1</vt:lpstr>
      <vt:lpstr>LEER!CLUB12_HOME2</vt:lpstr>
      <vt:lpstr>LEER!CLUB12_SIEGE1</vt:lpstr>
      <vt:lpstr>LEER!CLUB12_SIEGE2</vt:lpstr>
      <vt:lpstr>LEER!CLUB12_UNENTSCHIEDEN1</vt:lpstr>
      <vt:lpstr>LEER!CLUB12_UNENTSCHIEDEN2</vt:lpstr>
      <vt:lpstr>LEER!CLUB13</vt:lpstr>
      <vt:lpstr>LEER!CLUB13_AWAY1</vt:lpstr>
      <vt:lpstr>LEER!CLUB13_AWAY2</vt:lpstr>
      <vt:lpstr>LEER!CLUB13_HOME1</vt:lpstr>
      <vt:lpstr>LEER!CLUB13_HOME2</vt:lpstr>
      <vt:lpstr>LEER!CLUB13_SIEGE1</vt:lpstr>
      <vt:lpstr>LEER!CLUB13_SIEGE2</vt:lpstr>
      <vt:lpstr>LEER!CLUB13_UNENTSCHIEDEN1</vt:lpstr>
      <vt:lpstr>LEER!CLUB13_UNENTSCHIEDEN2</vt:lpstr>
      <vt:lpstr>LEER!CLUB14</vt:lpstr>
      <vt:lpstr>LEER!CLUB14_AWAY1</vt:lpstr>
      <vt:lpstr>LEER!CLUB14_AWAY2</vt:lpstr>
      <vt:lpstr>LEER!CLUB14_HOME1</vt:lpstr>
      <vt:lpstr>LEER!CLUB14_HOME2</vt:lpstr>
      <vt:lpstr>LEER!CLUB14_SIEGE1</vt:lpstr>
      <vt:lpstr>LEER!CLUB14_SIEGE2</vt:lpstr>
      <vt:lpstr>LEER!CLUB14_UNENTSCHIEDEN1</vt:lpstr>
      <vt:lpstr>LEER!CLUB14_UNENTSCHIEDEN2</vt:lpstr>
      <vt:lpstr>LEER!CLUB2</vt:lpstr>
      <vt:lpstr>LEER!CLUB2_AWAY1</vt:lpstr>
      <vt:lpstr>LEER!CLUB2_AWAY2</vt:lpstr>
      <vt:lpstr>LEER!CLUB2_HOME1</vt:lpstr>
      <vt:lpstr>LEER!CLUB2_HOME2</vt:lpstr>
      <vt:lpstr>LEER!CLUB2_SIEGE1</vt:lpstr>
      <vt:lpstr>LEER!CLUB2_SIEGE2</vt:lpstr>
      <vt:lpstr>LEER!CLUB2_UNENTSCHIEDEN1</vt:lpstr>
      <vt:lpstr>LEER!CLUB2_UNENTSCHIEDEN2</vt:lpstr>
      <vt:lpstr>LEER!CLUB3</vt:lpstr>
      <vt:lpstr>LEER!CLUB3_AWAY1</vt:lpstr>
      <vt:lpstr>LEER!CLUB3_AWAY2</vt:lpstr>
      <vt:lpstr>LEER!CLUB3_HOME1</vt:lpstr>
      <vt:lpstr>LEER!CLUB3_HOME2</vt:lpstr>
      <vt:lpstr>LEER!CLUB3_SIEGE1</vt:lpstr>
      <vt:lpstr>LEER!CLUB3_SIEGE2</vt:lpstr>
      <vt:lpstr>LEER!CLUB3_UNENTSCHIEDEN1</vt:lpstr>
      <vt:lpstr>LEER!CLUB3_UNENTSCHIEDEN2</vt:lpstr>
      <vt:lpstr>LEER!CLUB4</vt:lpstr>
      <vt:lpstr>LEER!CLUB4_AWAY1</vt:lpstr>
      <vt:lpstr>LEER!CLUB4_AWAY2</vt:lpstr>
      <vt:lpstr>LEER!CLUB4_HOME1</vt:lpstr>
      <vt:lpstr>LEER!CLUB4_HOME2</vt:lpstr>
      <vt:lpstr>LEER!CLUB4_SIEGE1</vt:lpstr>
      <vt:lpstr>LEER!CLUB4_SIEGE2</vt:lpstr>
      <vt:lpstr>LEER!CLUB4_UNENTSCHIEDEN1</vt:lpstr>
      <vt:lpstr>LEER!CLUB4_UNENTSCHIEDEN2</vt:lpstr>
      <vt:lpstr>LEER!CLUB5</vt:lpstr>
      <vt:lpstr>LEER!CLUB5_AWAY1</vt:lpstr>
      <vt:lpstr>LEER!CLUB5_AWAY2</vt:lpstr>
      <vt:lpstr>LEER!CLUB5_HOME1</vt:lpstr>
      <vt:lpstr>LEER!CLUB5_HOME2</vt:lpstr>
      <vt:lpstr>LEER!CLUB5_SIEGE1</vt:lpstr>
      <vt:lpstr>LEER!CLUB5_SIEGE2</vt:lpstr>
      <vt:lpstr>LEER!CLUB5_UNENTSCHIEDEN1</vt:lpstr>
      <vt:lpstr>LEER!CLUB5_UNENTSCHIEDEN2</vt:lpstr>
      <vt:lpstr>LEER!CLUB6</vt:lpstr>
      <vt:lpstr>LEER!CLUB6_AWAY1</vt:lpstr>
      <vt:lpstr>LEER!CLUB6_AWAY2</vt:lpstr>
      <vt:lpstr>LEER!CLUB6_HOME1</vt:lpstr>
      <vt:lpstr>LEER!CLUB6_HOME2</vt:lpstr>
      <vt:lpstr>LEER!CLUB6_SIEGE1</vt:lpstr>
      <vt:lpstr>LEER!CLUB6_SIEGE2</vt:lpstr>
      <vt:lpstr>LEER!CLUB6_UNENTSCHIEDEN1</vt:lpstr>
      <vt:lpstr>LEER!CLUB6_UNENTSCHIEDEN2</vt:lpstr>
      <vt:lpstr>LEER!CLUB7</vt:lpstr>
      <vt:lpstr>LEER!CLUB7_AWAY1</vt:lpstr>
      <vt:lpstr>LEER!CLUB7_AWAY2</vt:lpstr>
      <vt:lpstr>LEER!CLUB7_HOME1</vt:lpstr>
      <vt:lpstr>LEER!CLUB7_HOME2</vt:lpstr>
      <vt:lpstr>LEER!CLUB7_SIEGE1</vt:lpstr>
      <vt:lpstr>LEER!CLUB7_SIEGE2</vt:lpstr>
      <vt:lpstr>LEER!CLUB7_UNENTSCHIEDEN1</vt:lpstr>
      <vt:lpstr>LEER!CLUB7_UNENTSCHIEDEN2</vt:lpstr>
      <vt:lpstr>LEER!CLUB8</vt:lpstr>
      <vt:lpstr>LEER!CLUB8_AWAY1</vt:lpstr>
      <vt:lpstr>LEER!CLUB8_AWAY2</vt:lpstr>
      <vt:lpstr>LEER!CLUB8_HOME1</vt:lpstr>
      <vt:lpstr>LEER!CLUB8_HOME2</vt:lpstr>
      <vt:lpstr>LEER!CLUB8_SIEGE1</vt:lpstr>
      <vt:lpstr>LEER!CLUB8_SIEGE2</vt:lpstr>
      <vt:lpstr>LEER!CLUB8_UNENTSCHIEDEN1</vt:lpstr>
      <vt:lpstr>LEER!CLUB8_UNENTSCHIEDEN2</vt:lpstr>
      <vt:lpstr>LEER!CLUB9</vt:lpstr>
      <vt:lpstr>LEER!CLUB9_AWAY1</vt:lpstr>
      <vt:lpstr>LEER!CLUB9_AWAY2</vt:lpstr>
      <vt:lpstr>LEER!CLUB9_HOME1</vt:lpstr>
      <vt:lpstr>LEER!CLUB9_HOME2</vt:lpstr>
      <vt:lpstr>LEER!CLUB9_SIEGE1</vt:lpstr>
      <vt:lpstr>LEER!CLUB9_SIEGE2</vt:lpstr>
      <vt:lpstr>LEER!CLUB9_UNENTSCHIEDEN1</vt:lpstr>
      <vt:lpstr>LEER!CLUB9_UNENTSCHIEDEN2</vt:lpstr>
      <vt:lpstr>LEER!Datenbank</vt:lpstr>
      <vt:lpstr>LEER!Druckbereich</vt:lpstr>
      <vt:lpstr>LEER!GESPIELT1</vt:lpstr>
      <vt:lpstr>LEER!GESPIELT2</vt:lpstr>
      <vt:lpstr>LEER!HOME1</vt:lpstr>
      <vt:lpstr>LEER!HOME2</vt:lpstr>
      <vt:lpstr>LEER!LISTE1</vt:lpstr>
      <vt:lpstr>LEER!LISTE2</vt:lpstr>
      <vt:lpstr>LEER!TORE_AWAY1</vt:lpstr>
      <vt:lpstr>LEER!TORE_AWAY2</vt:lpstr>
      <vt:lpstr>LEER!TORE_HOME1</vt:lpstr>
      <vt:lpstr>LEER!TORE_HOME2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Customer</cp:lastModifiedBy>
  <cp:lastPrinted>2024-08-07T10:34:08Z</cp:lastPrinted>
  <dcterms:created xsi:type="dcterms:W3CDTF">1997-09-12T16:08:19Z</dcterms:created>
  <dcterms:modified xsi:type="dcterms:W3CDTF">2024-08-07T10:34:22Z</dcterms:modified>
</cp:coreProperties>
</file>